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LRCP\TENDER 4 5 6\Т4 МАКЕДОНСКИ БРОД КРИВОГАШТАНИ ДЕМИР ХИСАР\5.ПРЕДМЕР ПРЕСМЕТКА\"/>
    </mc:Choice>
  </mc:AlternateContent>
  <bookViews>
    <workbookView xWindow="10590" yWindow="75" windowWidth="16875" windowHeight="15075"/>
  </bookViews>
  <sheets>
    <sheet name="Кривогаштани" sheetId="9" r:id="rId1"/>
    <sheet name="Демир Хисар" sheetId="7" r:id="rId2"/>
    <sheet name="Македонски Брод" sheetId="5" r:id="rId3"/>
    <sheet name="Ресен" sheetId="10" r:id="rId4"/>
    <sheet name="Тендер3-Дел.4-Рекапитулар " sheetId="6" r:id="rId5"/>
  </sheets>
  <externalReferences>
    <externalReference r:id="rId6"/>
    <externalReference r:id="rId7"/>
  </externalReferences>
  <definedNames>
    <definedName name="bazag2" localSheetId="1">[1]Baza!$B$1:$D$82</definedName>
    <definedName name="bazag2" localSheetId="0">[1]Baza!$B$1:$D$82</definedName>
    <definedName name="bazag2" localSheetId="2">[1]Baza!$B$1:$D$82</definedName>
    <definedName name="bazag2" localSheetId="4">[1]Baza!$B$1:$D$82</definedName>
    <definedName name="bazag2">[2]Baza!$B$1:$D$82</definedName>
    <definedName name="_xlnm.Print_Area" localSheetId="1">'Демир Хисар'!$A$1:$H$164</definedName>
    <definedName name="_xlnm.Print_Area" localSheetId="0">Кривогаштани!$A$1:$H$165</definedName>
    <definedName name="_xlnm.Print_Area" localSheetId="2">'Македонски Брод'!$A$1:$I$87</definedName>
    <definedName name="_xlnm.Print_Area" localSheetId="3">Ресен!$A$1:$H$30</definedName>
    <definedName name="_xlnm.Print_Area" localSheetId="4">'Тендер3-Дел.4-Рекапитулар '!$A$1:$J$15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8" i="10" l="1"/>
  <c r="H67" i="10"/>
  <c r="H47" i="10"/>
  <c r="H103" i="10" l="1"/>
  <c r="H89" i="10"/>
  <c r="H86" i="10"/>
  <c r="H85" i="10"/>
  <c r="H84" i="10"/>
  <c r="H83" i="10"/>
  <c r="H80" i="10"/>
  <c r="H59" i="10"/>
  <c r="H58" i="10"/>
  <c r="H57" i="10"/>
  <c r="H60" i="10"/>
  <c r="H49" i="10"/>
  <c r="H50" i="10"/>
  <c r="H37" i="10"/>
  <c r="H109" i="10"/>
  <c r="H108" i="10"/>
  <c r="H107" i="10"/>
  <c r="H105" i="10"/>
  <c r="H104" i="10"/>
  <c r="H102" i="10"/>
  <c r="H101" i="10"/>
  <c r="H100" i="10"/>
  <c r="H99" i="10"/>
  <c r="H93" i="10"/>
  <c r="H92" i="10"/>
  <c r="H88" i="10"/>
  <c r="H87" i="10"/>
  <c r="H82" i="10"/>
  <c r="H76" i="10"/>
  <c r="H75" i="10"/>
  <c r="H74" i="10"/>
  <c r="H73" i="10"/>
  <c r="H72" i="10"/>
  <c r="H71" i="10"/>
  <c r="H70" i="10"/>
  <c r="H69" i="10"/>
  <c r="H68" i="10"/>
  <c r="H64" i="10"/>
  <c r="H65" i="10" s="1"/>
  <c r="H53" i="10"/>
  <c r="H52" i="10"/>
  <c r="H51" i="10"/>
  <c r="H48" i="10"/>
  <c r="H46" i="10"/>
  <c r="H45" i="10"/>
  <c r="H42" i="10"/>
  <c r="H41" i="10"/>
  <c r="H36" i="10"/>
  <c r="H35" i="10"/>
  <c r="H34" i="10"/>
  <c r="H33" i="10"/>
  <c r="H32" i="10"/>
  <c r="H29" i="10"/>
  <c r="H28" i="10"/>
  <c r="H27" i="10"/>
  <c r="H26" i="10"/>
  <c r="H25" i="10"/>
  <c r="H24" i="10"/>
  <c r="H77" i="10" l="1"/>
  <c r="H54" i="10"/>
  <c r="H117" i="10" s="1"/>
  <c r="H39" i="10"/>
  <c r="H115" i="10" s="1"/>
  <c r="H110" i="10"/>
  <c r="H119" i="10" s="1"/>
  <c r="H90" i="10"/>
  <c r="H61" i="10"/>
  <c r="H30" i="10"/>
  <c r="H94" i="10"/>
  <c r="H43" i="10"/>
  <c r="H116" i="10" s="1"/>
  <c r="H114" i="10"/>
  <c r="H136" i="7"/>
  <c r="H135" i="7"/>
  <c r="H134" i="7"/>
  <c r="H130" i="7"/>
  <c r="H95" i="10" l="1"/>
  <c r="H96" i="10" s="1"/>
  <c r="H118" i="10" s="1"/>
  <c r="H120" i="10" s="1"/>
  <c r="H13" i="6" s="1"/>
  <c r="H54" i="7"/>
  <c r="H14" i="6" l="1"/>
  <c r="I13" i="6"/>
  <c r="H58" i="7"/>
  <c r="H59" i="7"/>
  <c r="H60" i="7"/>
  <c r="H34" i="7"/>
  <c r="J13" i="6" l="1"/>
  <c r="J14" i="6" s="1"/>
  <c r="I14" i="6"/>
  <c r="H52" i="7"/>
  <c r="H38" i="7"/>
  <c r="H58" i="9" l="1"/>
  <c r="H131" i="9" l="1"/>
  <c r="H129" i="9"/>
  <c r="H128" i="9"/>
  <c r="H126" i="9"/>
  <c r="H125" i="9"/>
  <c r="H121" i="9"/>
  <c r="H122" i="9" s="1"/>
  <c r="H140" i="9" s="1"/>
  <c r="H118" i="9"/>
  <c r="H117" i="9"/>
  <c r="H116" i="9"/>
  <c r="H115" i="9"/>
  <c r="H114" i="9"/>
  <c r="H111" i="9"/>
  <c r="H110" i="9"/>
  <c r="H109" i="9"/>
  <c r="H106" i="9"/>
  <c r="H105" i="9"/>
  <c r="H104" i="9"/>
  <c r="H103" i="9"/>
  <c r="H100" i="9"/>
  <c r="H99" i="9"/>
  <c r="H98" i="9"/>
  <c r="H97" i="9"/>
  <c r="H96" i="9"/>
  <c r="H95" i="9"/>
  <c r="H56" i="9"/>
  <c r="H55" i="9"/>
  <c r="H54" i="9"/>
  <c r="H50" i="9"/>
  <c r="H47" i="9"/>
  <c r="H46" i="9"/>
  <c r="H45" i="9"/>
  <c r="H44" i="9"/>
  <c r="H43" i="9"/>
  <c r="H40" i="9"/>
  <c r="H39" i="9"/>
  <c r="H38" i="9"/>
  <c r="H35" i="9"/>
  <c r="H34" i="9"/>
  <c r="H33" i="9"/>
  <c r="H32" i="9"/>
  <c r="H29" i="9"/>
  <c r="H28" i="9"/>
  <c r="H27" i="9"/>
  <c r="H26" i="9"/>
  <c r="H25" i="9"/>
  <c r="H24" i="9"/>
  <c r="H133" i="9" l="1"/>
  <c r="H60" i="9"/>
  <c r="H68" i="9" s="1"/>
  <c r="H141" i="9"/>
  <c r="H112" i="9"/>
  <c r="H138" i="9" s="1"/>
  <c r="H101" i="9"/>
  <c r="H136" i="9" s="1"/>
  <c r="H119" i="9"/>
  <c r="H139" i="9" s="1"/>
  <c r="H41" i="9"/>
  <c r="H65" i="9" s="1"/>
  <c r="H107" i="9"/>
  <c r="H137" i="9" s="1"/>
  <c r="H48" i="9"/>
  <c r="H66" i="9" s="1"/>
  <c r="H30" i="9"/>
  <c r="H63" i="9" s="1"/>
  <c r="H51" i="9"/>
  <c r="H67" i="9" s="1"/>
  <c r="H36" i="9"/>
  <c r="H64" i="9" s="1"/>
  <c r="H69" i="9" l="1"/>
  <c r="H145" i="9" s="1"/>
  <c r="H10" i="6" s="1"/>
  <c r="H142" i="9"/>
  <c r="H146" i="9" s="1"/>
  <c r="H11" i="6" s="1"/>
  <c r="I11" i="6" l="1"/>
  <c r="J11" i="6" s="1"/>
  <c r="H12" i="6"/>
  <c r="I10" i="6"/>
  <c r="H147" i="9"/>
  <c r="I12" i="6" l="1"/>
  <c r="J10" i="6"/>
  <c r="J12" i="6" s="1"/>
  <c r="H24" i="7"/>
  <c r="H25" i="7"/>
  <c r="H26" i="7"/>
  <c r="H27" i="7"/>
  <c r="H28" i="7"/>
  <c r="H29" i="7"/>
  <c r="H32" i="7"/>
  <c r="H33" i="7"/>
  <c r="H35" i="7"/>
  <c r="H36" i="7"/>
  <c r="H37" i="7"/>
  <c r="H41" i="7"/>
  <c r="H42" i="7"/>
  <c r="H43" i="7"/>
  <c r="H44" i="7"/>
  <c r="H47" i="7"/>
  <c r="H48" i="7"/>
  <c r="H49" i="7"/>
  <c r="H53" i="7"/>
  <c r="H61" i="7"/>
  <c r="H63" i="7"/>
  <c r="H99" i="7"/>
  <c r="H100" i="7"/>
  <c r="H101" i="7"/>
  <c r="H102" i="7"/>
  <c r="H103" i="7"/>
  <c r="H104" i="7"/>
  <c r="H107" i="7"/>
  <c r="H108" i="7"/>
  <c r="H109" i="7"/>
  <c r="H110" i="7"/>
  <c r="H113" i="7"/>
  <c r="H114" i="7"/>
  <c r="H115" i="7"/>
  <c r="H116" i="7"/>
  <c r="H117" i="7"/>
  <c r="H118" i="7"/>
  <c r="H119" i="7"/>
  <c r="H122" i="7"/>
  <c r="H123" i="7"/>
  <c r="H124" i="7"/>
  <c r="H125" i="7"/>
  <c r="H128" i="7"/>
  <c r="H129" i="7"/>
  <c r="H137" i="7"/>
  <c r="H139" i="7"/>
  <c r="H140" i="7"/>
  <c r="H141" i="7"/>
  <c r="H55" i="7" l="1"/>
  <c r="H71" i="7" s="1"/>
  <c r="H50" i="7"/>
  <c r="H70" i="7" s="1"/>
  <c r="H120" i="7"/>
  <c r="H147" i="7" s="1"/>
  <c r="H39" i="7"/>
  <c r="H68" i="7" s="1"/>
  <c r="H111" i="7"/>
  <c r="H146" i="7" s="1"/>
  <c r="H131" i="7"/>
  <c r="H149" i="7" s="1"/>
  <c r="H126" i="7"/>
  <c r="H148" i="7" s="1"/>
  <c r="H45" i="7"/>
  <c r="H69" i="7" s="1"/>
  <c r="H105" i="7"/>
  <c r="H145" i="7" s="1"/>
  <c r="H64" i="7"/>
  <c r="H72" i="7" s="1"/>
  <c r="H30" i="7"/>
  <c r="H67" i="7" s="1"/>
  <c r="H142" i="7"/>
  <c r="H150" i="7" s="1"/>
  <c r="H39" i="5"/>
  <c r="H151" i="7" l="1"/>
  <c r="H155" i="7" s="1"/>
  <c r="H8" i="6" s="1"/>
  <c r="I8" i="6" s="1"/>
  <c r="J8" i="6" s="1"/>
  <c r="H73" i="7"/>
  <c r="H154" i="7" s="1"/>
  <c r="H7" i="6" s="1"/>
  <c r="H47" i="5"/>
  <c r="H48" i="5"/>
  <c r="H49" i="5"/>
  <c r="H50" i="5"/>
  <c r="H46" i="5"/>
  <c r="H38" i="5"/>
  <c r="H43" i="5"/>
  <c r="H42" i="5"/>
  <c r="H34" i="5"/>
  <c r="H35" i="5"/>
  <c r="H36" i="5"/>
  <c r="H37" i="5"/>
  <c r="H33" i="5"/>
  <c r="H30" i="5"/>
  <c r="H26" i="5"/>
  <c r="H27" i="5"/>
  <c r="H28" i="5"/>
  <c r="H29" i="5"/>
  <c r="H25" i="5"/>
  <c r="H217" i="6"/>
  <c r="H9" i="6" l="1"/>
  <c r="H51" i="5"/>
  <c r="H156" i="7"/>
  <c r="H40" i="5"/>
  <c r="H31" i="5"/>
  <c r="H69" i="5" l="1"/>
  <c r="H68" i="5"/>
  <c r="H66" i="5"/>
  <c r="H65" i="5"/>
  <c r="H64" i="5"/>
  <c r="H62" i="5"/>
  <c r="H61" i="5"/>
  <c r="H60" i="5"/>
  <c r="H59" i="5"/>
  <c r="H58" i="5"/>
  <c r="H57" i="5"/>
  <c r="H53" i="5"/>
  <c r="H75" i="5"/>
  <c r="H44" i="5"/>
  <c r="H74" i="5" s="1"/>
  <c r="H72" i="5"/>
  <c r="H54" i="5" l="1"/>
  <c r="H76" i="5" s="1"/>
  <c r="H70" i="5"/>
  <c r="H77" i="5" s="1"/>
  <c r="H73" i="5"/>
  <c r="H78" i="5" l="1"/>
  <c r="H81" i="5" s="1"/>
  <c r="H82" i="5" l="1"/>
  <c r="H5" i="6"/>
  <c r="H6" i="6" l="1"/>
  <c r="I5" i="6"/>
  <c r="I6" i="6" s="1"/>
  <c r="J5" i="6" l="1"/>
  <c r="J6" i="6" s="1"/>
  <c r="I7" i="6" l="1"/>
  <c r="I9" i="6" s="1"/>
  <c r="J7" i="6" l="1"/>
  <c r="J9" i="6" s="1"/>
  <c r="J15" i="6" s="1"/>
</calcChain>
</file>

<file path=xl/sharedStrings.xml><?xml version="1.0" encoding="utf-8"?>
<sst xmlns="http://schemas.openxmlformats.org/spreadsheetml/2006/main" count="989" uniqueCount="309">
  <si>
    <t>А. ОПШТИ НАПОМЕНИ:</t>
  </si>
  <si>
    <t>А.1</t>
  </si>
  <si>
    <t>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t>
  </si>
  <si>
    <t>А.2</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</si>
  <si>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</si>
  <si>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А.3</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</si>
  <si>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</si>
  <si>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А.4</t>
  </si>
  <si>
    <t>А.5</t>
  </si>
  <si>
    <t>А.6</t>
  </si>
  <si>
    <t>А.7</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</si>
  <si>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</si>
  <si>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А.8</t>
  </si>
  <si>
    <t>А.9</t>
  </si>
  <si>
    <t>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констатира и потврди секоја дислокација.</t>
  </si>
  <si>
    <t>А.10</t>
  </si>
  <si>
    <t>А.11</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</si>
  <si>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</si>
  <si>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А.12</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</si>
  <si>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</si>
  <si>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А.13</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</si>
  <si>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</si>
  <si>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</si>
  <si>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t>А.15</t>
  </si>
  <si>
    <t>Ред.бр.</t>
  </si>
  <si>
    <t>Опис на работите</t>
  </si>
  <si>
    <t>Ед. мера</t>
  </si>
  <si>
    <t>Количина</t>
  </si>
  <si>
    <t>Ед. цена (ден. без ДДВ)</t>
  </si>
  <si>
    <t>Вк. Цена
(ден. без ДДВ)</t>
  </si>
  <si>
    <t>1. ОПШТИ РАБОТИ</t>
  </si>
  <si>
    <t>Изработка на план за контрола на квалитет</t>
  </si>
  <si>
    <t>паушал</t>
  </si>
  <si>
    <t>Дополнителни геотехнички истражувања и лабораториски тестирања</t>
  </si>
  <si>
    <t>Изработка на проект на изведена состојба</t>
  </si>
  <si>
    <t>2. ПРИПРЕМНИ РАБОТИ</t>
  </si>
  <si>
    <t>км</t>
  </si>
  <si>
    <t>м1</t>
  </si>
  <si>
    <t>м2</t>
  </si>
  <si>
    <t>м3</t>
  </si>
  <si>
    <t>2.ВКУПНО ЗА ПРИПРЕМНИ РАБОТИ</t>
  </si>
  <si>
    <t>ВКУПНО за 1. ОПШТИ РАБОТИ:</t>
  </si>
  <si>
    <t>ВКУПНО за 2. ПРИПРЕМНИ РАБОТИ:</t>
  </si>
  <si>
    <t>ВКУПНО за 4. ГОРЕН СТРОЈ</t>
  </si>
  <si>
    <t>ВКУПНО за 5. ОДВОДНУВАЊЕ:</t>
  </si>
  <si>
    <t xml:space="preserve"> </t>
  </si>
  <si>
    <t>Тех. Спе.</t>
  </si>
  <si>
    <t>1.ВКУПНО  ЗА ОПШТИ РАБОТИ</t>
  </si>
  <si>
    <t>Изработка на сообраќаен проект за времена измена на режим за сообраќај</t>
  </si>
  <si>
    <t>Парче</t>
  </si>
  <si>
    <t>Oдржување на привремена сообраќајна сигнализација и опрема и дневна оперативна проверка на управувањето на сообраќајот за време на изведување на работи на пат</t>
  </si>
  <si>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привремено одлагалиште за материјали кои не се еколошки штетни за околината, Изведувачот е должен на сопствен трошок истото да го обезбеди со согласност на општината на чија територија се наоѓа.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</si>
  <si>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</si>
  <si>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Вкупно</t>
  </si>
  <si>
    <t>Вредност</t>
  </si>
  <si>
    <t xml:space="preserve">ВКУПНА ВРЕДНОСТ </t>
  </si>
  <si>
    <t>2.2</t>
  </si>
  <si>
    <t>4.1</t>
  </si>
  <si>
    <t>Изведувачот има обврска на сопствен трошок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Инвеститорот.Таблите треба да бидат изработени од цврст материјал со минимални димензии 150х200см.</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</si>
  <si>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коловоз.Ширината на овие објекти ќе биде определена во договор со Надзорниот Орган</t>
  </si>
  <si>
    <t>Изведувачот има обврска да достави доказ (приложи копија)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t>
  </si>
  <si>
    <t>Спроведување на мерки за животна средина и социјални аспекти</t>
  </si>
  <si>
    <t>Име на Понудувачот:</t>
  </si>
  <si>
    <t>Име на овластениот потписник:</t>
  </si>
  <si>
    <t>Потпис и печат:</t>
  </si>
  <si>
    <t>Обележување и осигурање на трасата</t>
  </si>
  <si>
    <t>Премачкување на слоевите на стар со нов асфалт со РБ200</t>
  </si>
  <si>
    <t>4. ГОРЕН СТРОЈ</t>
  </si>
  <si>
    <t>5. ОДВОДНУВАЊЕ</t>
  </si>
  <si>
    <t>5.ВКУПНО ОДВОДНУВАЊЕ</t>
  </si>
  <si>
    <t>6. СООБРАЌАЈНА СИГНАЛИЗАЦИЈА И ОПРЕМА</t>
  </si>
  <si>
    <t>ВКУПНО за 6. ХОРИЗОНТАЛНА И ВЕРТИКАЛНА СИГНАЛИЗАЦИЈА:</t>
  </si>
  <si>
    <t>1.2</t>
  </si>
  <si>
    <t>1.3.1            1.3.4</t>
  </si>
  <si>
    <t>1.6</t>
  </si>
  <si>
    <t>1.7</t>
  </si>
  <si>
    <t>1.8</t>
  </si>
  <si>
    <t>2.62
4.9</t>
  </si>
  <si>
    <t>Орапување на асфалт за нивелирање на 
постоечки улици со новиот асфалт со утовар 
на материјалот до депонија посочена од 
страна на Инвеститор - Општината, чистење 
на површината и премачкување со емулзија</t>
  </si>
  <si>
    <t>3.2</t>
  </si>
  <si>
    <t>3.6</t>
  </si>
  <si>
    <t>Планирање и валирање на постелка</t>
  </si>
  <si>
    <t>4.43</t>
  </si>
  <si>
    <t>4.52</t>
  </si>
  <si>
    <t xml:space="preserve">ПРЕДМЕР ПРЕСМЕТКА </t>
  </si>
  <si>
    <t>Изведувачот е одговорен за управување на сообраќајот за време на изведување на работи на пат вклучително и по завршување на работното време, како и во периодот од завршување на градежните работи до целосно означување на утврдениот режим на сообраќај на патот. Изведувачот треба да ја обезбеди, постави и одржува целокупната привремена сообраќајна сигнализација и опрема неопходна за безбедно одвивање на сообраќајот и да го означи привремениот режим на сообраќај согласно одобрениот сообраќаен проект за времена измена на режимот на сообраќај, притоа почитувајќи ги и применувајќи ги во целост условите наведени во одобренијата и согласностите издадени од соодветните институции.</t>
  </si>
  <si>
    <t xml:space="preserve">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режомот на сообраќај. </t>
  </si>
  <si>
    <t>Обележување и осигурување на трасата</t>
  </si>
  <si>
    <t>2.5</t>
  </si>
  <si>
    <t>2.65</t>
  </si>
  <si>
    <t>2.ВКУПНО ПРИПРЕМНИ РАБОТИ</t>
  </si>
  <si>
    <t>3. ДОЛЕН СТРОЈ</t>
  </si>
  <si>
    <t>3.61</t>
  </si>
  <si>
    <t>Висинско дотерување на метални капаци од постоечки шахти и сливници на висина на нивелета</t>
  </si>
  <si>
    <t>парче</t>
  </si>
  <si>
    <t>3.64</t>
  </si>
  <si>
    <t>Набавка,транспорт и вградување на тампонски материјал од дробен камен со ф0-63мм, dmin=30см за улици со потребна збиеност согласно техничките услови за изведба на работите</t>
  </si>
  <si>
    <t>4.3</t>
  </si>
  <si>
    <t>4.10.6</t>
  </si>
  <si>
    <t>Чистење на постоечки сливници</t>
  </si>
  <si>
    <t>6.1 ВЕРТИКАЛНА СИГНАЛИЗАЦИЈА</t>
  </si>
  <si>
    <t>10.2</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</si>
  <si>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t>
  </si>
  <si>
    <t>3.2
8
10.2</t>
  </si>
  <si>
    <t>Демонтажа  и транспорт до депо (локација одредена од општина) на постојна вертикална сигнализација (сообраќаен знак, носач и темел)</t>
  </si>
  <si>
    <t>6.2 ХОРИЗОНТАЛНА СИГНАЛИЗАЦИЈА</t>
  </si>
  <si>
    <t>10.3</t>
  </si>
  <si>
    <t>Набавка и транспорт, чистење на коловозна површина, маркирање и изведување на тенкослојни надолжни  рефлектирачки ознаки во бела боја</t>
  </si>
  <si>
    <t>Набавка и транспорт, чистење на коловозна површина, маркирање и изведување на тенкослојни напречни  рефлектирачки ознаки во бела боја</t>
  </si>
  <si>
    <t>Набавка, транспорт, чистење на коловозна површина, маркирање и изведување на тенкослојни рефлектирачки останати ознаки и натписи во бела боја</t>
  </si>
  <si>
    <t>6.3 СООБРАЌАЈНА ОПРЕМА</t>
  </si>
  <si>
    <t>6. ВКУПНО ЗА СООБРАЌАЈНА СИГНАЛИЗАЦИЈА И ОПРЕМА</t>
  </si>
  <si>
    <t>ВКУПНО за 3. ДОЛЕН СТРОЈ:</t>
  </si>
  <si>
    <t>ВКУПНО за 4. ГОРЕН СТРОЈ:</t>
  </si>
  <si>
    <t>ВКУПНО за 6. СООБРАЌАЈНА СИГНАЛИЗАЦИЈА:</t>
  </si>
  <si>
    <t>Потпис и печат</t>
  </si>
  <si>
    <t>Попречно сечење на постоечки асфалт и постоечки бетон d=10 см</t>
  </si>
  <si>
    <t xml:space="preserve">                             3. ДОЛЕН СТРОЈ</t>
  </si>
  <si>
    <t>Машински ископ на земја во широк откоп III и IV категорија и ископ на канали со утовар и транспорт до локација или депонија посочена од страна на Инвеститорот -Општината.</t>
  </si>
  <si>
    <t>3 ВКУПНО ДОЛЕН СТРОЈ</t>
  </si>
  <si>
    <t xml:space="preserve">Набавка, транспорт и вградување на  бетонски павер елементи за тротоар поставен на ситен песок од 3-5см, нивно пеглање со вибро плоча и ситен песок помеѓу фугите </t>
  </si>
  <si>
    <t>4.ВКУПНО ГОРЕН СТРОЈ</t>
  </si>
  <si>
    <t>Набавка, транспорт и поставување на пешачка ограда со висина H=1400 mm</t>
  </si>
  <si>
    <t>РЕКАПИТУЛАР - ул.„Поречка“:</t>
  </si>
  <si>
    <r>
      <t>СЕ ВКУПНО за ул.„</t>
    </r>
    <r>
      <rPr>
        <b/>
        <sz val="12"/>
        <rFont val="StobiSerif Regular"/>
        <family val="3"/>
      </rPr>
      <t>Поречка</t>
    </r>
    <r>
      <rPr>
        <b/>
        <sz val="12"/>
        <color indexed="8"/>
        <rFont val="StobiSerif Regular"/>
        <family val="3"/>
      </rPr>
      <t>“: (ден. без ДДВ):</t>
    </r>
  </si>
  <si>
    <r>
      <t xml:space="preserve">РЕКАПИТУЛАР - Општина </t>
    </r>
    <r>
      <rPr>
        <b/>
        <sz val="12"/>
        <rFont val="StobiSerif Regular"/>
        <family val="3"/>
      </rPr>
      <t>Македонски Брод</t>
    </r>
  </si>
  <si>
    <t>СЕ ВКУПНО за ул.„Поречка“:</t>
  </si>
  <si>
    <r>
      <t>СЕ ВКУПНО ОПШТИНА</t>
    </r>
    <r>
      <rPr>
        <b/>
        <sz val="12"/>
        <color indexed="10"/>
        <rFont val="StobiSerif Regular"/>
        <family val="3"/>
      </rPr>
      <t xml:space="preserve"> </t>
    </r>
    <r>
      <rPr>
        <b/>
        <sz val="12"/>
        <rFont val="StobiSerif Regular"/>
        <family val="3"/>
      </rPr>
      <t>Македонски Брод</t>
    </r>
    <r>
      <rPr>
        <b/>
        <sz val="12"/>
        <color indexed="8"/>
        <rFont val="StobiSerif Regular"/>
        <family val="3"/>
      </rPr>
      <t xml:space="preserve"> (ден. без ДДВ):</t>
    </r>
  </si>
  <si>
    <t>Непредвидени
 работи ( 10 % )</t>
  </si>
  <si>
    <t>ВКУПНО ЗА ОПШТИНА МАКЕДОНСКИ БРОД (ден. без ДДВ):</t>
  </si>
  <si>
    <t>2.64</t>
  </si>
  <si>
    <t>Набавка, транспорт и вградување на бетонски рабници 8/15/100 МB40 на темел од МB20 со фуги од 1см измеѓу нив и фугирање на истите со цементен малтер</t>
  </si>
  <si>
    <t>Набавка, транспорт и поставување на направи за смирување на сообраќајот - Асфалтна издаденост полно плато со трапезоиден облик со димензии L=6000 mm W=3500 mm и H=120 mm</t>
  </si>
  <si>
    <t>Набавка, транспорт и поставување на сообраќајни знаци со облик на квадрат со димензии L=600 mm, класа на ретрорефлексија II</t>
  </si>
  <si>
    <t>Набавка, транспорт, ископ и бетонирање на темели за носачи на сообраќајни знаци со бетон МБ20 и димензии најмалку 40X40X50 cm</t>
  </si>
  <si>
    <t>Набавка, транспорт и поставување на сообраќајни знаци со облик на рамностран триаголник со должина на страните L=900 mm, класа на ретрорефлексија II</t>
  </si>
  <si>
    <t>Набавка, транспорт и монтажа на сообраќајни знаци со облик на круг со дијаметар D=600 mm или осмоаголник со димензии L=600 mm, класа на ретрорефлексија II</t>
  </si>
  <si>
    <t>Набавка, транспорт и поставување на сообраќајни знаци (дополнителна табла) со облик на квадрат со димензии L=600 mm, класа на ретрорефлексија II</t>
  </si>
  <si>
    <t>Реконструкција на улица Поречка - Општина Македонски Брод -  без дел од Крак 1 (од стационажа 0+000.00 до стационажа 0+199,31) и без дел од Крак 2 ( од стационажа 0+000,00 до стационажа 0+233,59)</t>
  </si>
  <si>
    <r>
      <t>СЕ ВКУПНО ОПШТИНА</t>
    </r>
    <r>
      <rPr>
        <b/>
        <sz val="12"/>
        <color indexed="10"/>
        <rFont val="StobiSerif Regular"/>
        <family val="3"/>
      </rPr>
      <t xml:space="preserve">  </t>
    </r>
    <r>
      <rPr>
        <b/>
        <sz val="12"/>
        <rFont val="StobiSerif Regular"/>
        <family val="3"/>
      </rPr>
      <t>Демир Хисар</t>
    </r>
    <r>
      <rPr>
        <b/>
        <sz val="12"/>
        <color indexed="8"/>
        <rFont val="StobiSerif Regular"/>
        <family val="3"/>
      </rPr>
      <t xml:space="preserve"> (ден. без ДДВ):</t>
    </r>
  </si>
  <si>
    <t>СЕ ВКУПНО за ул. бр.1 во н.м. Сопотница</t>
  </si>
  <si>
    <r>
      <t xml:space="preserve">СЕ ВКУПНО за ул. </t>
    </r>
    <r>
      <rPr>
        <b/>
        <sz val="12"/>
        <rFont val="StobiSerif Regular"/>
        <family val="3"/>
      </rPr>
      <t>бр.3 во н.м. Сопотница</t>
    </r>
  </si>
  <si>
    <r>
      <t xml:space="preserve">РЕКАПИТУЛАР - Општина </t>
    </r>
    <r>
      <rPr>
        <b/>
        <sz val="12"/>
        <rFont val="StobiSerif Regular"/>
        <family val="3"/>
      </rPr>
      <t>Демир Хисар</t>
    </r>
  </si>
  <si>
    <t>СЕ ВКУПНО за ул.бр.1 во Сопотница: (ден. без ДДВ):</t>
  </si>
  <si>
    <t>РЕКАПИТУЛАР - Реконструкција на локална улица бр.1 во н.м. Сопотница</t>
  </si>
  <si>
    <t>Набавка, транспорт, чистење на коловозна површина, маркирање и изведување на стрелки во бела боја</t>
  </si>
  <si>
    <t>Набавка, транспорт, чистење на коловозна површина, маркирање и изведување на пешачки премин во бела боја</t>
  </si>
  <si>
    <t>Набавка и транспорт, чистење на коловозна површина, маркирање и изведување на тенкослојни надолжни ознаки во бела боја</t>
  </si>
  <si>
    <t>Набавка, транспорт и поставување на топло поцинкуван рамен цевен носач со надворешен дијаметар најмалку D=60 mm и дебелина најмалку 2 mm</t>
  </si>
  <si>
    <t>5.ВКУПНО ЗА ОДВОДНУВАЊЕ:</t>
  </si>
  <si>
    <t>5. ОДВОДНУВАЊЕ:</t>
  </si>
  <si>
    <t>4.ВКУПНО ЗА ГОРЕН СТРОЈ:</t>
  </si>
  <si>
    <t>Набавка, транспорт, припрена и поставување на хидроизолација на коловозна плоча сп битуменски траки со заварување</t>
  </si>
  <si>
    <t xml:space="preserve">Набавка,транспорт и вградување на битуминизиран носив слој БНXС 16  d=7см </t>
  </si>
  <si>
    <t>4.2</t>
  </si>
  <si>
    <t>Набавка,транспорт и вградување на тампонски слој од дробен камен матријал за коловоз dmin=30 см до потребна збиеност</t>
  </si>
  <si>
    <t>4.ГOРЕН СТРОЈ</t>
  </si>
  <si>
    <t>3.ВКУПНО ЗА ДОЛЕН СТРОЈ:</t>
  </si>
  <si>
    <t>Чистење и оформување на постојани земјани канафки и канали</t>
  </si>
  <si>
    <t>3.13</t>
  </si>
  <si>
    <t>Изработка на стабилизирана банкина изработена од материјал ист како Т.С. 4.1</t>
  </si>
  <si>
    <t>3.11</t>
  </si>
  <si>
    <t>Нивелирање на постоечките капаци од постоечки шахти до кота на асфалт</t>
  </si>
  <si>
    <t>3.10.10</t>
  </si>
  <si>
    <t xml:space="preserve">Планирање и валирање на постелка </t>
  </si>
  <si>
    <t>Изработка на клинови покрај објектите</t>
  </si>
  <si>
    <t>3.5</t>
  </si>
  <si>
    <t>Изработка на насип комплет со набавка и 
транспорт на потребниот материјал</t>
  </si>
  <si>
    <t>3.4</t>
  </si>
  <si>
    <t>Дислокација на постојни столбови за инсталации</t>
  </si>
  <si>
    <t>2.7</t>
  </si>
  <si>
    <t>Попречно сечење на постоечки асфалт 
d=12 см</t>
  </si>
  <si>
    <t xml:space="preserve">Изведувачот треба да обезбеди, постави и одржува сообраќајна сигнализација и опрема за целото време на спроведување на  времениот режим на сообраќај, почитувајќи ги и применувајќи ги во целост условите наведени во одобренијата и согласностите издадени од страна на државните органи.  
</t>
  </si>
  <si>
    <t>РЕКОНСТРУКЦИЈА НА ЛОКАЛНА УЛИЦА БР.1 ВО Н.М. СОПОТНИЦА</t>
  </si>
  <si>
    <t xml:space="preserve">  ПРЕДМЕР ПРЕСМЕТКА</t>
  </si>
  <si>
    <t>СЕ ВКУПНО за ул.бр.3 во Сопотница: (ден. без ДДВ):</t>
  </si>
  <si>
    <t>РЕКАПИТУЛАР - Реконструкција на локална улица бр.3 во н.м. Сопотница</t>
  </si>
  <si>
    <t>Кршење на постоечки асфалт со утовар и транспорт до депонија</t>
  </si>
  <si>
    <t>РЕКОНСТРУКЦИЈА НА ЛОКАЛНА УЛИЦА БР.3 ВО Н.М. СОПОТНИЦА</t>
  </si>
  <si>
    <t>Набавка, транспорт, чистење на коловозна површина, маркирање и изведување на тенкослојни напречни ознаки во бела боја</t>
  </si>
  <si>
    <t xml:space="preserve">Ископ и бетонирање на темели за носачи на сообраќајни знаци </t>
  </si>
  <si>
    <t>Набавка транспорт и вградување на бетонска каналета 50х50см МБ40 поставена на бетон МB20 со d=10см према Детал 1 од Предмер Пресметката</t>
  </si>
  <si>
    <t>Изработка на стабилизирана банкина изработена од материјал ист како тампонскиот матертијал со променлива ширина</t>
  </si>
  <si>
    <t>4.62</t>
  </si>
  <si>
    <t>Орапавување на асфалт за нивелирање на постоечки улици со новиот асфалт со утовар на метријалот до депонија посочена од страна на инвеститорот, чистење на површината и премачкување со емулзија</t>
  </si>
  <si>
    <t>4.5</t>
  </si>
  <si>
    <t xml:space="preserve">м3 </t>
  </si>
  <si>
    <t>3.7</t>
  </si>
  <si>
    <t>Дислокација на постоечки ел.столбови</t>
  </si>
  <si>
    <t>Попречно сечење на постоечки асфалт</t>
  </si>
  <si>
    <t>2.4</t>
  </si>
  <si>
    <t>РЕКОНСТРУКЦИЈА НА УЛИЦА Јане Сандански с.Годивле</t>
  </si>
  <si>
    <t>РЕКОНСТРУКЦИЈА НА УЛИЦА Најдо Најдоски с. Воѓани</t>
  </si>
  <si>
    <t>СЕ ВКУПНО за ул.Најдо Најдоски с. Воѓани: (ден. без ДДВ):</t>
  </si>
  <si>
    <t>РЕКАПИТУЛАР - Реконструкција на Ул. Јане Сандански с.Годивле</t>
  </si>
  <si>
    <t>РЕКАПИТУЛАР - Општина Кривогаштани</t>
  </si>
  <si>
    <t>СЕ ВКУПНО за ул. Јане Сандански с.Годивле: (ден. без ДДВ):</t>
  </si>
  <si>
    <t>СЕ ВКУПНО за ул. Јане Сандански с.Годивле</t>
  </si>
  <si>
    <r>
      <t xml:space="preserve">СЕ ВКУПНО за ул. </t>
    </r>
    <r>
      <rPr>
        <b/>
        <sz val="12"/>
        <rFont val="StobiSerifRegular"/>
      </rPr>
      <t>Најдо Најдоски с. Воѓани</t>
    </r>
  </si>
  <si>
    <r>
      <t>СЕ ВКУПНО ОПШТИНА</t>
    </r>
    <r>
      <rPr>
        <b/>
        <sz val="12"/>
        <color indexed="10"/>
        <rFont val="StobiSerifRegular"/>
      </rPr>
      <t xml:space="preserve">  </t>
    </r>
    <r>
      <rPr>
        <b/>
        <sz val="12"/>
        <rFont val="StobiSerifRegular"/>
      </rPr>
      <t>Кривогаштани</t>
    </r>
    <r>
      <rPr>
        <b/>
        <sz val="12"/>
        <color indexed="8"/>
        <rFont val="StobiSerifRegular"/>
      </rPr>
      <t xml:space="preserve"> (ден. без ДДВ):</t>
    </r>
  </si>
  <si>
    <t>ВКУПНО ЗА ОПШТИНА КРИВОГАШТАНИ (ден. без ДДВ):</t>
  </si>
  <si>
    <r>
      <t>ВКУПНО ЗА ОПШТИНА</t>
    </r>
    <r>
      <rPr>
        <b/>
        <sz val="12"/>
        <color rgb="FF000000"/>
        <rFont val="StobiSerif Regular"/>
        <family val="3"/>
      </rPr>
      <t xml:space="preserve"> ДЕМИР ХИСАР </t>
    </r>
    <r>
      <rPr>
        <b/>
        <sz val="12"/>
        <color indexed="8"/>
        <rFont val="StobiSerif Regular"/>
        <family val="3"/>
      </rPr>
      <t>(ден. без ДДВ):</t>
    </r>
  </si>
  <si>
    <t>Рушење на постоечки асфалт од коловоз со утовар 
на материјалот до депонија посочена од 
страна на Инвеститор - Општината</t>
  </si>
  <si>
    <r>
      <t xml:space="preserve">Изработка на насип комплет со набавка и транспорт на потребниот материјал </t>
    </r>
    <r>
      <rPr>
        <sz val="12"/>
        <rFont val="StobiSerifRegular"/>
      </rPr>
      <t>од позајмиште посочено од инвеститорот- Општината</t>
    </r>
  </si>
  <si>
    <r>
      <t xml:space="preserve">Изработка на насип комплет со набавка и транспорт на потребниот материјал </t>
    </r>
    <r>
      <rPr>
        <sz val="12"/>
        <rFont val="StobiSerifRegular"/>
      </rPr>
      <t>од позајмиште посочено од инвеститорот - Општината</t>
    </r>
  </si>
  <si>
    <t>Шифра на знак 361</t>
  </si>
  <si>
    <t>Вадење на постоечки коловозни рабници комплет со се темелот со утовар и транспорт до локација или депонија посочена од страна на Инвеститорот - Општината до 10км</t>
  </si>
  <si>
    <t>Набавка, транспорт и вградување на бетонска каналета 50/100/20см МБ40 поставена на бетон МB20 со d=5см према Детал</t>
  </si>
  <si>
    <t xml:space="preserve">Набавка, транспорт и монтажа на рамна метална решетка поставена врз фиксен Т профил 40/40/4мм поставен на АБ канал.Рамната решетка да биде со класа на носивост D400kN. Рамната решетка да биде со светол отвор мин. 750мм x 350мм и димензија мин.750мм x 400мм. Винклите-носачите со
Т-пресек да бидат со отвори за армирање и бетонирање за сигурна инсталација во АБ канал. Прицврстувањето на решетките да
биде со кукаст штраф и прицврстувањето на краевите да биде со специјален врзувачки елемент изработен од дуктилно железо
за поголема сигурност од интезивен сообраќај и заштита од вандализам и кражба. </t>
  </si>
  <si>
    <t xml:space="preserve">Изработка на армирано бетонски канал МБ40 со правоаголен пресек со надворешни димензии ширина 50см, висина 35см и дебелина на ѕид 8см со потребна оплата и набивање на бетонот. Бетонскиот канал да се армира конструктивно.  </t>
  </si>
  <si>
    <t xml:space="preserve">Изведувачот е одговорен за управување на сообраќајот за време на изведување на работи на пат вклучително и по завршување на работното време, како и во периодот од завршување на градежните работи до целосно означување на утврдениот режим на сообраќај на патот. Изведувачот треба да ја обезбеди, постави и одржува целокупната привремена сообраќајна сигнализација и опрема неопходна за безбедно одвивање на сообраќајот и да го означи привремениот режим на сообраќај согласно одобрениот сообраќаен проект за времена измена на режимот на сообраќај, притоа почитувајќи ги и применувајќи ги во целост условите наведени во одобренијата и согласностите издадени од соодветните институции.
</t>
  </si>
  <si>
    <t>Рушење на постоечки асфалт од коловоз d=7см со утовар и транспорт до локација или депонија посочена од страна на Инвеститорот-Општината до 10км.</t>
  </si>
  <si>
    <r>
      <t>м</t>
    </r>
    <r>
      <rPr>
        <vertAlign val="superscript"/>
        <sz val="12"/>
        <color indexed="8"/>
        <rFont val="StobiSerif Regular"/>
        <family val="3"/>
      </rPr>
      <t>2</t>
    </r>
  </si>
  <si>
    <t>Попречно сечење на постоечки асфалт 
d=7 см</t>
  </si>
  <si>
    <t>Машински ископ на земја во широк откоп III и IV категорија со утовар и транспорт до локација или депонија посочена од страна на Инвеститорот-Општината до 10км.</t>
  </si>
  <si>
    <r>
      <t>м</t>
    </r>
    <r>
      <rPr>
        <vertAlign val="superscript"/>
        <sz val="12"/>
        <color indexed="8"/>
        <rFont val="StobiSerif Regular"/>
        <family val="3"/>
      </rPr>
      <t>3</t>
    </r>
  </si>
  <si>
    <t>3.ВКУПНО ЗА ДОЛЕН СТРОЈ</t>
  </si>
  <si>
    <t>Набавка,транспорт и вградување на бетонски рабници 18/24, МB40 на темел од МB20 со фугирање.</t>
  </si>
  <si>
    <t>4.10.7</t>
  </si>
  <si>
    <t>Изработка на тротоар од бетонски павер елементи, поставени на ситен песок од 3-5см.</t>
  </si>
  <si>
    <t>4.ВКУПНО ЗА ГОРЕН СТРОЈ</t>
  </si>
  <si>
    <t xml:space="preserve">Вкупно Земјани работи </t>
  </si>
  <si>
    <t xml:space="preserve">Вкупно Монтажни работи </t>
  </si>
  <si>
    <t>Набавка, транспорт, ископ и бетонирање на темели за носачи на сообраќајни знаци/опрема со бетон МБ20 и димензии најмалку 40X40X50 cm</t>
  </si>
  <si>
    <t>6.ВКУПНО СООБРАЌАЈНА СИГНАЛИЗАЦИЈА И ОПРЕМА</t>
  </si>
  <si>
    <t>СЕ ВКУПНО</t>
  </si>
  <si>
    <t>Ден :</t>
  </si>
  <si>
    <t>Орапување на асфалт за нивелирање на 
постоечки улици со новиот асфалт со утовар 
на материјалот до депонија посочена од 
страна на Инвеститор - Општината до 10км.</t>
  </si>
  <si>
    <t xml:space="preserve">Набавка,транспорт и вградување со потребно набивање според технички услови на тампонски материјал од дробен камен за порамнување под коловоз d=30см и тротоари d = 20см. </t>
  </si>
  <si>
    <t>Прскање на слојот помеѓу БНС и АБ со нестабилна катјонска емулзија од 0,3-0,5 кг/м2</t>
  </si>
  <si>
    <t>Набавка,транспорт и вградување на бетонски рабници МB40 8/15 на темел од МB20 со фугирање.</t>
  </si>
  <si>
    <t xml:space="preserve">Обележување на траса за ископ на ров и канал со осигурување. </t>
  </si>
  <si>
    <t>Набавка, транспорт и вградување на 
Филтерски материјал до 35 мм</t>
  </si>
  <si>
    <t>Набавка, транспорт и вградување на геотекстил над дренажната цевка со густина до 150гр/м2 .</t>
  </si>
  <si>
    <t>Набавка,транспорт и вградување на дренажна полиетиленска цевка ПЕ СН 8 со ДН 160мм комплет со сиот споен материјал.</t>
  </si>
  <si>
    <t>Набавка транспорт и вградување на мршав бетон МБ 20 на дното од дренажниот канал.</t>
  </si>
  <si>
    <t>5.1  ДРЕНАЖА</t>
  </si>
  <si>
    <t>5.2 АТМОСВЕРСКА КАНАЛИЗАЦИЈА</t>
  </si>
  <si>
    <t>Машински ископ на ров III и IV кат. (75% од вкупниот ископ) на длабочина до 2,0 м, согласно таблици за земјани маси, со подградување, со утовар и транспорт до локација или депонија посочена од страна на Инвеститорот-Општината до 10км.</t>
  </si>
  <si>
    <t>Набавка транспорт и рачно распостилање на песок со 
големина на зрно од 2-8мм по дното на ровот (Према детал за попречен пресек на ров)</t>
  </si>
  <si>
    <t>Рачно планирање на дното на ровот со точност од +/- 5см.</t>
  </si>
  <si>
    <t>Набавка транспорт и рачно распостилање на песок со 
големина на зрно од 2-8мм околу и над горната ивица на цевкатат (Према детал за попречен пресек на ров)</t>
  </si>
  <si>
    <t>Набавка, транспорт и вградување на сигнална лента над слојот за заштита на цевката на подземно 
одбелележување на трасата на цевководот</t>
  </si>
  <si>
    <t>Машинско и дел рачно затрупување на ровот -30 см под 
кота на терен со делумно одбран материјал од ископот и набивање во слоеви од по 30 cm</t>
  </si>
  <si>
    <t>Набавка транспорт и вградување со набивање на до потребна збиеност ЦБР=100 и Мс=90 Мпа на 
сепариран дробен камен со големина на зрно до 63мм за затрпување на завршниот дел од ровот. Со Д=30.0см</t>
  </si>
  <si>
    <t xml:space="preserve">Одвезување на останатиот материјал од ископот до локација или депонија посочена од страна 
на Инвеститорот -Општината, до 10 км
</t>
  </si>
  <si>
    <t xml:space="preserve"> ПРИПРЕМНИ РАБОТИ</t>
  </si>
  <si>
    <t xml:space="preserve"> ЗЕМЈАНИ РАБОТИ</t>
  </si>
  <si>
    <t xml:space="preserve">Вкупно Припремни работи </t>
  </si>
  <si>
    <t xml:space="preserve">Вкупно Дренажа </t>
  </si>
  <si>
    <t>DN315</t>
  </si>
  <si>
    <t>Ревизиони шахти</t>
  </si>
  <si>
    <t>Набавка, транспорт и монтажа на вибро-пресувани бетонски шахти Ф1000 составени од прстени 
1000/1000, 1000/500, 1000/250 и завршен конусен елемент 1000/600 комплет со сиот споен материјал и 
изработка на дно и кинета на шахтата. Во цената влегува и проширување на ровот за поставување на шахтата , изработка на подлога од тампон со Д=10 см на дното од шахтата и нејзино странично затрпување со 
одбран материјал од ископот и набивање на насипаниот материјал во слоеви од по 30 см. (според техничките услови) и графички прикази.</t>
  </si>
  <si>
    <t>Со просечна висина од 1.0м-1.5м</t>
  </si>
  <si>
    <t>Со просечна висина од 1.5м-2.0м</t>
  </si>
  <si>
    <t>Со просечна висина од 2.0м-2.5м</t>
  </si>
  <si>
    <t>Со просечна висина од 2.5м-3.0м</t>
  </si>
  <si>
    <t>Набавка транспорт и вградување на армирано бетонски плочи за шахти со МБ 35 и димензии 1.2*1.2м м и Д= 0.2м армирани двострано со Ф 10 мм, комплет со вграден лиено железен капак РП_x0002_213 со носивост 400КН и тежина 66 кг</t>
  </si>
  <si>
    <t xml:space="preserve">Вградување на качувалки од 
бетонско железо Ф 20 мм на шахти 
над 1.5м </t>
  </si>
  <si>
    <t xml:space="preserve">Набавка и вградување на PE SN 8 DN 450 цевки за сливници со димензии Ф/Н 348/1300мм. комплет 
со сливна решетка РП-511 со носивост 400КН .Сливната решетка е со димензии А/А 400/400мм. поставена на армирано бетонска плоча МБ-35 со димензии 
0.95*0.95м и дебелина Д=15 см двострано армирана со арматура Ф10мм.Cливникот е приклучен со шахтата со цевка ПЕ-СН-8 DN 200мм. во се према детал.Во цената влегува и ископот за поставување на сливникот изработка на подлога од бетон МБ 25 со Д=15см на дното од сливникот и нејзино странично затрпување со тампонски материјал и набивање на насипаниот материјал во слоеви од по 30 см. (според техничките 
услови и графички прикази.)  </t>
  </si>
  <si>
    <t>Останати работи</t>
  </si>
  <si>
    <t xml:space="preserve"> Набавка и транспорт и монтажа на PE SN 8 цевки со сите потребни фитинзи за комплетирање и ставање во употреба изработени според DIN EN 13478-3, класа на крутост 
според DIN EN ISO 9969, со приклучна спојка рабен прстен за дихтување според DIN EN 681 (според технички опис на опремата) и графички прикази.</t>
  </si>
  <si>
    <t>МОНТАЖНИ РАБОТИ</t>
  </si>
  <si>
    <t>Набавка транспорт и вградување на бетон МБ 30 над и околу цевката од шахта Е36-А1 (39.80м1*0.4м2)(според графички приказ).</t>
  </si>
  <si>
    <t>Испитување на изведената линија и сиот споен материјал под соодветен притисок, според 
стандардна метода за тестирање(технички услови)</t>
  </si>
  <si>
    <t>Вкупно за Останати Работи</t>
  </si>
  <si>
    <t>ВКУПНО ЗА АТМОСВЕРСКА КАНАЛИЗАЦИЈА</t>
  </si>
  <si>
    <t>Набавка, транспорт и поставување на сообраќајни знаци (дополнителна табла) со облик на правоаголник со димензии L=400 mm H=900 mm, класа на ретрорефлексија II</t>
  </si>
  <si>
    <t>Набавка, транспорт и поставување на нестандардни сообраќајни знаци во облик на кавдрат со димензии на страна 600 мм, класа на ретрорефлексија II</t>
  </si>
  <si>
    <t>ВКУПНО ЗА ОПШТИНА РЕСЕН (ден. без ДДВ):</t>
  </si>
  <si>
    <t>Предмер Пресметка :Реконструкција  на улица Поречка, Општина Македонски Брод</t>
  </si>
  <si>
    <t>Предмер Пресметка :Реконструкција на улица  бр.3 во с.Сопотница, Општина Демир Хисар.</t>
  </si>
  <si>
    <t>Предмер Пресметка :Реконструкција на улица  бр.1 во с.Сопотница, Општина Демир Хисар.</t>
  </si>
  <si>
    <t>Предмер Пресметка: Реконструкција  на улица Најдо Најдоски с. Воѓани, Општина Демир Хисар.</t>
  </si>
  <si>
    <t>Предмер Пресметка :Реконструкција  на улица Јане Сандански с.Годивле, Општина Демир Хисар.</t>
  </si>
  <si>
    <t xml:space="preserve">СЕ ВКУПНО- ОПШТИНА РЕСЕН: (ден. без ДДВ): </t>
  </si>
  <si>
    <t>Демонтажа на постоечки тротоари од павер елементи со утовар и транспорт до локација или депонија посочена од страна на Инвеститор - Општината до 10км.</t>
  </si>
  <si>
    <t>Рачен ископ на ров III и IV кат. (25% од вкупниот ископ) на длабочина до 2,0 м, согласно таблици за земјани маси, со подградување, со утовар и транспорт до локација или депонија посочена од страна на Инвеститорот-Општината до 10км.</t>
  </si>
  <si>
    <t>Машинско сечење на асфалтната коловозна конструкција со Д=15 см на места каде трасата на 
колекторот поминува по улиците со асфалтен коловоз.</t>
  </si>
  <si>
    <t xml:space="preserve">Рушење на постоечки бетонски рабници и транспорт до локација или депонија посочена од страна на 
Инвеститорот -Општината, до 10 км
</t>
  </si>
  <si>
    <t>Набавка,транспорт и вградување со потребно набивање според технички услови на тампонски материјал од дробен камен за изработка на насипи.</t>
  </si>
  <si>
    <t>Набавка,транспорт и вградување на асфалтна мешавина од тип БНС 22 СА д=7см за коловоз</t>
  </si>
  <si>
    <t xml:space="preserve">Набавка,транспорт и вградување на асфалтна мешавина од тип АБ11С д=5см за коловоз </t>
  </si>
  <si>
    <t>ПРЕДМЕР ПРЕСМЕТКА</t>
  </si>
  <si>
    <t xml:space="preserve"> Реконструкција на улица Михајло Бочкароски со крак, Општина Ресен</t>
  </si>
  <si>
    <t>РЕКАПИТУЛАР - Реконструкција на улица Михајло Бочкароски со крак, Општина Ресен</t>
  </si>
  <si>
    <t>Предмер Пресметка :Реконструкција  на улица Михајло Бочкароски со крак, Општина Ресен.</t>
  </si>
  <si>
    <t>Машинско рушење на постоечки асфалт Д=7см од коловоз со утовар и транспорт до локација или депонија посочена од страна на Инвеститорот -Општината.</t>
  </si>
  <si>
    <r>
      <t>Набавка, транспорт и поставување на сообраќајни знаци со нестандардни димензии L=</t>
    </r>
    <r>
      <rPr>
        <sz val="12"/>
        <color theme="1"/>
        <rFont val="StobiSerifRegular"/>
      </rPr>
      <t>120mm и H=55</t>
    </r>
    <r>
      <rPr>
        <sz val="12"/>
        <rFont val="StobiSerifRegular"/>
      </rPr>
      <t>mm, класа на ретрорефлексија II</t>
    </r>
  </si>
  <si>
    <r>
      <t xml:space="preserve">БАРАЊЕ ЗА ПОНУДИ - Тендер 5 - Дел 3 - </t>
    </r>
    <r>
      <rPr>
        <b/>
        <u/>
        <sz val="12"/>
        <color theme="1"/>
        <rFont val="StobiSerif Regular"/>
        <family val="3"/>
      </rPr>
      <t>Анекс 1</t>
    </r>
    <r>
      <rPr>
        <b/>
        <sz val="12"/>
        <color theme="1"/>
        <rFont val="StobiSerif Regular"/>
        <family val="3"/>
      </rPr>
      <t xml:space="preserve">
Реф. Бр.: LRCP-9034-MK-RFB-A.2.1.5 - Тендер 5 -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</si>
  <si>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БАРАЊЕ ЗА ПОНУДИ - Тендер 5 - Дел 3 - Анекс 1
Реф. Бр.: LRCP-9034-MK-RFB-A.2.1.5 - Тендер 5 -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</si>
  <si>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 xml:space="preserve">БАРАЊЕ ЗА ПОНУДИ - Тендер 5 - Дел 3 - Анекс 1
Реф. Бр.: LRCP-9034-MK-RFB-A.2.1.5 - Тендер 5 -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
</t>
  </si>
  <si>
    <t xml:space="preserve">ТЕНДЕР 5 ДЕЛ 3- РЕКАПИТУЛАР </t>
  </si>
  <si>
    <r>
      <t xml:space="preserve">БАРАЊЕ ЗА ПОНУДИ - Тендер 5 - Дел 3 </t>
    </r>
    <r>
      <rPr>
        <b/>
        <u/>
        <sz val="12"/>
        <rFont val="StobiSerif Regular"/>
        <family val="3"/>
      </rPr>
      <t>АНЕКС БР. 1</t>
    </r>
    <r>
      <rPr>
        <b/>
        <sz val="12"/>
        <rFont val="StobiSerif Regular"/>
        <family val="3"/>
      </rPr>
      <t xml:space="preserve">
Реф. Бр.: LRCP-9034-MK-RFB-A.2.1.5(3) - Тендер 5 -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</si>
  <si>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Набавка и транспорт, чистење на коловозна површина, маркирање и изведување на тенкослојни напречни  рефлектирачки ознаки во бела боја.</t>
  </si>
  <si>
    <t>Набавка, транспорт, чистење на коловозна површина, маркирање и изведување на тенкослојни рефлектирачки останати ознаки и натписи во бела боја.</t>
  </si>
  <si>
    <t>Набавка и транспорт, чистење на коловозна површина, маркирање и изведување на тенкослојни надолжни  рефлектирачки ознаки во бела боја.</t>
  </si>
  <si>
    <t>Висинско дотерување на метални капаци од постоечки шахти и сливници на висина на нивелета.</t>
  </si>
  <si>
    <t>Набавка,транспорт и вградување на тампонски материјал од дробен камен, dmin=30см за улици со потребна збиеност согласно техничките услови за изведба на работите.</t>
  </si>
  <si>
    <t>Набавка, транспорт и вградување на абечки слој БНХС 16А d=7см.</t>
  </si>
  <si>
    <t xml:space="preserve">Набавка, транспорт и вградување на бетонски рабници 18/24/80 МБ 40 на темел од МB20 со фуги од 1см измеѓу нив  и фугирање на истите со цементен малтер. </t>
  </si>
  <si>
    <t>Набавка, транспорт и вградување на бетон за спојување на сливна решетка со постоечки пат.</t>
  </si>
  <si>
    <t>Рушење на постоечки асфалт од коловоз d=10см со утовар и транспорт до локација или депонија до 10км посочена од страна на Инвеститорот-Општината.</t>
  </si>
  <si>
    <t>Орапување на асфалт за нивелирање на 
постоечки улици со новиот асфалт со утовар 
на материјалот до депонија до 10км, посочена од 
страна на Инвеститор - Општината, чистење 
на површината и премачкување со емулзија.</t>
  </si>
  <si>
    <t>Машински ископ на земја во широк откоп  III и IV категорија  со утовар и транспорт до локација или депонија до 10км посочена од страна на Инвеститорот -Општината.</t>
  </si>
  <si>
    <t>Машински ископ на земја во широк откоп  III и IV категорија  со утовар и транспорт до локација  или депонија до 10км посочена од страна на Инвеститорот -Општината.</t>
  </si>
  <si>
    <t>Набавка и транспорт, чистење на коловозна површина, маркирање и изведување на тенкослојни надолжни ознаки во бела боја.</t>
  </si>
  <si>
    <t xml:space="preserve">Ископ и бетонирање на темели за носачи на сообраќајни знаци. </t>
  </si>
  <si>
    <t>РЕКАПИТУЛАР - Реконструкција на ул.Најдо Најдоски с. Воѓани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</si>
</sst>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_(* \(#,##0\);_(* &quot;-&quot;_);_(@_)"/>
    <numFmt numFmtId="43" formatCode="_(* #,##0.00_);_(* \(#,##0.00\);_(* &quot;-&quot;??_);_(@_)"/>
    <numFmt numFmtId="164" formatCode="_-* #,##0.00_-;\-* #,##0.00_-;_-* &quot;-&quot;??_-;_-@_-"/>
    <numFmt numFmtId="165" formatCode="#,##0.00\ _д_е_н_."/>
    <numFmt numFmtId="166" formatCode="_-* #,##0.00\ &quot;ден.&quot;_-;\-* #,##0.00\ &quot;ден.&quot;_-;_-* &quot;-&quot;??\ &quot;ден.&quot;_-;_-@_-"/>
    <numFmt numFmtId="167" formatCode="_-* #,##0_-;\-* #,##0_-;_-* &quot;-&quot;??_-;_-@_-"/>
    <numFmt numFmtId="168" formatCode="#,##0.0"/>
    <numFmt numFmtId="169" formatCode="0.0"/>
  </numFmts>
  <fonts count="44" x14ac:knownFonts="1">
    <font>
      <sz val="11"/>
      <color theme="1"/>
      <name val="Calibri"/>
      <family val="2"/>
      <scheme val="minor"/>
    </font>
    <font>
      <sz val="11"/>
      <color indexed="8"/>
      <name val="StobiSerif Regular"/>
      <family val="3"/>
    </font>
    <font>
      <b/>
      <sz val="12"/>
      <name val="StobiSerif Regular"/>
      <family val="3"/>
    </font>
    <font>
      <b/>
      <sz val="12"/>
      <color indexed="10"/>
      <name val="StobiSerif Regular"/>
      <family val="3"/>
    </font>
    <font>
      <b/>
      <u/>
      <sz val="12"/>
      <name val="StobiSerif Regular"/>
      <family val="3"/>
    </font>
    <font>
      <sz val="12"/>
      <name val="StobiSerif Regular"/>
      <family val="3"/>
    </font>
    <font>
      <b/>
      <sz val="12"/>
      <color indexed="8"/>
      <name val="StobiSerif Regular"/>
      <family val="3"/>
    </font>
    <font>
      <sz val="12"/>
      <name val="Calibri"/>
      <family val="2"/>
      <scheme val="minor"/>
    </font>
    <font>
      <sz val="12"/>
      <color indexed="8"/>
      <name val="StobiSerif Regular"/>
      <family val="3"/>
    </font>
    <font>
      <b/>
      <sz val="12"/>
      <color theme="1"/>
      <name val="StobiSerif Regular"/>
      <family val="3"/>
    </font>
    <font>
      <sz val="12"/>
      <color theme="1"/>
      <name val="StobiSerif Regular"/>
      <family val="3"/>
    </font>
    <font>
      <b/>
      <sz val="11"/>
      <color indexed="8"/>
      <name val="StobiSerif Regular"/>
      <family val="3"/>
    </font>
    <font>
      <sz val="11"/>
      <name val="StobiSerif Regular"/>
      <family val="3"/>
    </font>
    <font>
      <b/>
      <sz val="11"/>
      <name val="StobiSerif Regular"/>
      <family val="3"/>
    </font>
    <font>
      <sz val="11"/>
      <color rgb="FFFF0000"/>
      <name val="StobiSerif Regular"/>
      <family val="3"/>
    </font>
    <font>
      <sz val="12"/>
      <color theme="1"/>
      <name val="Calibri"/>
      <family val="2"/>
      <scheme val="minor"/>
    </font>
    <font>
      <sz val="12"/>
      <name val="StobiSerifRegular"/>
    </font>
    <font>
      <sz val="12"/>
      <color theme="1"/>
      <name val="StobiSerifRegular"/>
    </font>
    <font>
      <sz val="12"/>
      <color indexed="8"/>
      <name val="Calibri"/>
      <family val="2"/>
    </font>
    <font>
      <b/>
      <sz val="12"/>
      <name val="StobiSerifRegular"/>
    </font>
    <font>
      <sz val="12"/>
      <color rgb="FF000000"/>
      <name val="StobiSerif Regular"/>
      <family val="3"/>
    </font>
    <font>
      <sz val="10"/>
      <name val="Arial"/>
      <family val="2"/>
      <charset val="204"/>
    </font>
    <font>
      <sz val="11"/>
      <color theme="1"/>
      <name val="StobiSerif Regular"/>
      <family val="3"/>
    </font>
    <font>
      <b/>
      <sz val="12"/>
      <color indexed="8"/>
      <name val="Times New Roman"/>
      <family val="1"/>
    </font>
    <font>
      <b/>
      <sz val="12"/>
      <color rgb="FF000000"/>
      <name val="StobiSerif Regular"/>
      <family val="3"/>
    </font>
    <font>
      <sz val="11"/>
      <color rgb="FFFF0000"/>
      <name val="Calibri"/>
      <family val="2"/>
      <scheme val="minor"/>
    </font>
    <font>
      <b/>
      <sz val="11"/>
      <name val="Arial"/>
      <family val="2"/>
      <charset val="204"/>
    </font>
    <font>
      <b/>
      <sz val="11"/>
      <color rgb="FFFF0000"/>
      <name val="StobiSerif Regular"/>
      <family val="3"/>
    </font>
    <font>
      <i/>
      <sz val="11"/>
      <color theme="1"/>
      <name val="Calibri"/>
      <family val="2"/>
      <charset val="204"/>
      <scheme val="minor"/>
    </font>
    <font>
      <sz val="12"/>
      <color indexed="8"/>
      <name val="StobiSerifRegular"/>
    </font>
    <font>
      <b/>
      <sz val="11"/>
      <name val="StobiSerifRegular"/>
    </font>
    <font>
      <b/>
      <sz val="12"/>
      <color theme="1"/>
      <name val="StobiSerifRegular"/>
    </font>
    <font>
      <b/>
      <sz val="12"/>
      <color indexed="8"/>
      <name val="StobiSerifRegular"/>
    </font>
    <font>
      <sz val="12"/>
      <color rgb="FFFF0000"/>
      <name val="StobiSerifRegular"/>
    </font>
    <font>
      <sz val="11"/>
      <name val="StobiSerifRegular"/>
    </font>
    <font>
      <i/>
      <sz val="12"/>
      <color theme="1"/>
      <name val="StobiSerifRegular"/>
    </font>
    <font>
      <b/>
      <sz val="12"/>
      <color indexed="10"/>
      <name val="StobiSerifRegular"/>
    </font>
    <font>
      <b/>
      <sz val="12"/>
      <color rgb="FFFF0000"/>
      <name val="StobiSerifRegular"/>
    </font>
    <font>
      <b/>
      <u/>
      <sz val="12"/>
      <color theme="1"/>
      <name val="StobiSerif Regular"/>
      <family val="3"/>
    </font>
    <font>
      <b/>
      <sz val="11"/>
      <color theme="1"/>
      <name val="StobiSerif Regular"/>
      <family val="3"/>
    </font>
    <font>
      <vertAlign val="superscript"/>
      <sz val="12"/>
      <color indexed="8"/>
      <name val="StobiSerif Regular"/>
      <family val="3"/>
    </font>
    <font>
      <b/>
      <sz val="12"/>
      <name val="Arial"/>
      <family val="2"/>
      <charset val="204"/>
    </font>
    <font>
      <b/>
      <sz val="12"/>
      <name val="StobiSerif Regular"/>
      <family val="3"/>
      <charset val="204"/>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FFFF"/>
        <bgColor indexed="64"/>
      </patternFill>
    </fill>
  </fills>
  <borders count="6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8"/>
      </left>
      <right style="thin">
        <color indexed="8"/>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s>
  <cellStyleXfs count="2">
    <xf numFmtId="0" fontId="0" fillId="0" borderId="0"/>
    <xf numFmtId="0" fontId="21" fillId="0" borderId="0" applyNumberFormat="0" applyFont="0" applyFill="0" applyBorder="0" applyAlignment="0" applyProtection="0">
      <alignment vertical="top"/>
    </xf>
  </cellStyleXfs>
  <cellXfs count="1093">
    <xf numFmtId="0" fontId="0" fillId="0" borderId="0" xfId="0"/>
    <xf numFmtId="0" fontId="1" fillId="2" borderId="0" xfId="0" applyFont="1" applyFill="1"/>
    <xf numFmtId="0" fontId="0" fillId="2" borderId="0" xfId="0" applyFill="1"/>
    <xf numFmtId="0" fontId="1" fillId="2" borderId="0" xfId="0" applyFont="1" applyFill="1" applyAlignment="1">
      <alignment wrapText="1"/>
    </xf>
    <xf numFmtId="4" fontId="2" fillId="2" borderId="16" xfId="0" applyNumberFormat="1" applyFont="1" applyFill="1" applyBorder="1" applyAlignment="1">
      <alignment horizontal="center" vertical="center" wrapText="1"/>
    </xf>
    <xf numFmtId="0" fontId="5" fillId="2" borderId="10" xfId="0" applyFont="1" applyFill="1" applyBorder="1" applyAlignment="1">
      <alignment vertical="center" wrapText="1"/>
    </xf>
    <xf numFmtId="0" fontId="5" fillId="2" borderId="10" xfId="0" applyFont="1" applyFill="1" applyBorder="1" applyAlignment="1">
      <alignment horizontal="center" vertical="center" wrapText="1"/>
    </xf>
    <xf numFmtId="165" fontId="11" fillId="2" borderId="0" xfId="0" applyNumberFormat="1" applyFont="1" applyFill="1" applyAlignment="1">
      <alignment horizontal="center"/>
    </xf>
    <xf numFmtId="4" fontId="13" fillId="2" borderId="0" xfId="0" applyNumberFormat="1" applyFont="1" applyFill="1" applyAlignment="1">
      <alignment horizontal="center" vertical="center" wrapText="1"/>
    </xf>
    <xf numFmtId="0" fontId="15" fillId="0" borderId="0" xfId="0" applyFont="1"/>
    <xf numFmtId="0" fontId="2" fillId="2" borderId="33" xfId="0" applyFont="1" applyFill="1" applyBorder="1" applyAlignment="1">
      <alignment horizontal="center" vertical="center" wrapText="1"/>
    </xf>
    <xf numFmtId="4" fontId="5" fillId="2" borderId="13" xfId="0" applyNumberFormat="1" applyFont="1" applyFill="1" applyBorder="1" applyAlignment="1">
      <alignment horizontal="right" wrapText="1"/>
    </xf>
    <xf numFmtId="0" fontId="5" fillId="2" borderId="13" xfId="0" applyFont="1" applyFill="1" applyBorder="1" applyAlignment="1">
      <alignment horizontal="right" wrapText="1"/>
    </xf>
    <xf numFmtId="0" fontId="5" fillId="2" borderId="12" xfId="0" applyFont="1" applyFill="1" applyBorder="1" applyAlignment="1">
      <alignment horizontal="center" vertical="center" wrapText="1"/>
    </xf>
    <xf numFmtId="0" fontId="5" fillId="2" borderId="16" xfId="0" applyFont="1" applyFill="1" applyBorder="1" applyAlignment="1">
      <alignment horizontal="right" wrapText="1"/>
    </xf>
    <xf numFmtId="4" fontId="5" fillId="2" borderId="16" xfId="0" applyNumberFormat="1" applyFont="1" applyFill="1" applyBorder="1" applyAlignment="1">
      <alignment horizontal="right" wrapText="1"/>
    </xf>
    <xf numFmtId="9" fontId="6" fillId="0" borderId="22" xfId="0" applyNumberFormat="1" applyFont="1" applyBorder="1" applyAlignment="1">
      <alignment horizontal="center" vertical="center" wrapText="1"/>
    </xf>
    <xf numFmtId="2" fontId="6" fillId="0" borderId="40" xfId="0" applyNumberFormat="1" applyFont="1" applyBorder="1" applyAlignment="1">
      <alignment horizontal="center" vertical="center"/>
    </xf>
    <xf numFmtId="2" fontId="5" fillId="2" borderId="10" xfId="0" applyNumberFormat="1"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9" xfId="0" applyFont="1" applyFill="1" applyBorder="1" applyAlignment="1">
      <alignment horizontal="center" vertical="center" wrapText="1"/>
    </xf>
    <xf numFmtId="1" fontId="5" fillId="2" borderId="12" xfId="0" applyNumberFormat="1" applyFont="1" applyFill="1" applyBorder="1" applyAlignment="1">
      <alignment horizontal="center" vertical="center" wrapText="1"/>
    </xf>
    <xf numFmtId="0" fontId="5" fillId="2" borderId="13" xfId="0" applyFont="1" applyFill="1" applyBorder="1" applyAlignment="1">
      <alignment horizontal="center" vertical="center" wrapText="1"/>
    </xf>
    <xf numFmtId="0" fontId="2" fillId="2" borderId="16" xfId="0" applyFont="1" applyFill="1" applyBorder="1" applyAlignment="1">
      <alignment horizontal="center" vertical="center" wrapText="1"/>
    </xf>
    <xf numFmtId="1" fontId="2" fillId="2" borderId="16" xfId="0" applyNumberFormat="1" applyFont="1" applyFill="1" applyBorder="1" applyAlignment="1">
      <alignment horizontal="center" vertical="center" wrapText="1"/>
    </xf>
    <xf numFmtId="41" fontId="2" fillId="2" borderId="17" xfId="0" applyNumberFormat="1" applyFont="1" applyFill="1" applyBorder="1" applyAlignment="1">
      <alignment horizontal="center" vertical="center" wrapText="1"/>
    </xf>
    <xf numFmtId="0" fontId="2" fillId="2" borderId="32" xfId="0" applyFont="1" applyFill="1" applyBorder="1" applyAlignment="1">
      <alignment horizontal="center" vertical="center" wrapText="1"/>
    </xf>
    <xf numFmtId="1" fontId="2" fillId="2" borderId="33" xfId="0" applyNumberFormat="1" applyFont="1" applyFill="1" applyBorder="1" applyAlignment="1">
      <alignment horizontal="center" vertical="center" wrapText="1"/>
    </xf>
    <xf numFmtId="1" fontId="2" fillId="2" borderId="34" xfId="0" applyNumberFormat="1" applyFont="1" applyFill="1" applyBorder="1" applyAlignment="1">
      <alignment horizontal="center" vertical="center" wrapText="1"/>
    </xf>
    <xf numFmtId="0" fontId="5" fillId="2" borderId="37" xfId="0" applyFont="1" applyFill="1" applyBorder="1" applyAlignment="1">
      <alignment vertical="center" wrapText="1"/>
    </xf>
    <xf numFmtId="41" fontId="5" fillId="2" borderId="17" xfId="0" applyNumberFormat="1" applyFont="1" applyFill="1" applyBorder="1" applyAlignment="1">
      <alignment horizontal="right" wrapText="1"/>
    </xf>
    <xf numFmtId="41" fontId="5" fillId="2" borderId="11" xfId="0" applyNumberFormat="1" applyFont="1" applyFill="1" applyBorder="1" applyAlignment="1">
      <alignment horizontal="right" wrapText="1"/>
    </xf>
    <xf numFmtId="41" fontId="5" fillId="2" borderId="14" xfId="0" applyNumberFormat="1" applyFont="1" applyFill="1" applyBorder="1" applyAlignment="1">
      <alignment horizontal="right" wrapText="1"/>
    </xf>
    <xf numFmtId="0" fontId="5" fillId="2" borderId="16" xfId="0" applyFont="1" applyFill="1" applyBorder="1" applyAlignment="1">
      <alignment vertical="center" wrapText="1"/>
    </xf>
    <xf numFmtId="0" fontId="9" fillId="2" borderId="4" xfId="0" applyFont="1" applyFill="1" applyBorder="1" applyAlignment="1">
      <alignment horizontal="right" wrapText="1"/>
    </xf>
    <xf numFmtId="0" fontId="12" fillId="2" borderId="0" xfId="0" applyFont="1" applyFill="1" applyAlignment="1">
      <alignment horizontal="center" vertical="center" wrapText="1"/>
    </xf>
    <xf numFmtId="0" fontId="12" fillId="2" borderId="0" xfId="0" applyFont="1" applyFill="1" applyAlignment="1">
      <alignment horizontal="left" vertical="center" wrapText="1"/>
    </xf>
    <xf numFmtId="1" fontId="12" fillId="2" borderId="0" xfId="0" applyNumberFormat="1" applyFont="1" applyFill="1" applyAlignment="1">
      <alignment horizontal="right" vertical="center" wrapText="1"/>
    </xf>
    <xf numFmtId="41" fontId="12" fillId="2" borderId="0" xfId="0" applyNumberFormat="1" applyFont="1" applyFill="1" applyAlignment="1">
      <alignment vertical="center" wrapText="1"/>
    </xf>
    <xf numFmtId="41" fontId="5" fillId="2" borderId="10" xfId="0" applyNumberFormat="1" applyFont="1" applyFill="1" applyBorder="1" applyAlignment="1">
      <alignment horizontal="right"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right" wrapText="1"/>
    </xf>
    <xf numFmtId="4" fontId="5" fillId="2" borderId="10" xfId="0" applyNumberFormat="1" applyFont="1" applyFill="1" applyBorder="1" applyAlignment="1">
      <alignment horizontal="right" wrapText="1"/>
    </xf>
    <xf numFmtId="1" fontId="5" fillId="2" borderId="9" xfId="0" applyNumberFormat="1" applyFont="1" applyFill="1" applyBorder="1" applyAlignment="1">
      <alignment horizontal="center" vertical="center" wrapText="1"/>
    </xf>
    <xf numFmtId="41" fontId="5" fillId="2" borderId="16" xfId="0" applyNumberFormat="1" applyFont="1" applyFill="1" applyBorder="1" applyAlignment="1">
      <alignment horizontal="right" wrapText="1"/>
    </xf>
    <xf numFmtId="41" fontId="5" fillId="2" borderId="13" xfId="0" applyNumberFormat="1" applyFont="1" applyFill="1" applyBorder="1" applyAlignment="1">
      <alignment horizontal="right" wrapText="1"/>
    </xf>
    <xf numFmtId="164" fontId="5" fillId="2" borderId="16" xfId="0" applyNumberFormat="1" applyFont="1" applyFill="1" applyBorder="1" applyAlignment="1">
      <alignment horizontal="right" wrapText="1"/>
    </xf>
    <xf numFmtId="164" fontId="5" fillId="2" borderId="10" xfId="0" applyNumberFormat="1" applyFont="1" applyFill="1" applyBorder="1" applyAlignment="1">
      <alignment horizontal="right" wrapText="1"/>
    </xf>
    <xf numFmtId="0" fontId="1" fillId="0" borderId="0" xfId="0" applyFont="1"/>
    <xf numFmtId="49" fontId="5" fillId="0" borderId="10" xfId="0" applyNumberFormat="1" applyFont="1" applyBorder="1" applyAlignment="1">
      <alignment horizontal="center" vertical="center" wrapText="1"/>
    </xf>
    <xf numFmtId="0" fontId="5" fillId="0" borderId="10" xfId="0" applyFont="1" applyBorder="1" applyAlignment="1">
      <alignment horizontal="right" wrapText="1"/>
    </xf>
    <xf numFmtId="4" fontId="5" fillId="0" borderId="10" xfId="0" applyNumberFormat="1" applyFont="1" applyBorder="1" applyAlignment="1">
      <alignment wrapText="1"/>
    </xf>
    <xf numFmtId="49" fontId="5" fillId="2" borderId="16"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41" fontId="5" fillId="2" borderId="47" xfId="0" applyNumberFormat="1" applyFont="1" applyFill="1" applyBorder="1" applyAlignment="1">
      <alignment horizontal="right" vertical="center" wrapText="1"/>
    </xf>
    <xf numFmtId="0" fontId="5" fillId="0" borderId="16" xfId="0" applyFont="1" applyBorder="1" applyAlignment="1">
      <alignment horizontal="right" wrapText="1"/>
    </xf>
    <xf numFmtId="0" fontId="5" fillId="2" borderId="33" xfId="0" applyFont="1" applyFill="1" applyBorder="1" applyAlignment="1">
      <alignment horizontal="right" wrapText="1"/>
    </xf>
    <xf numFmtId="0" fontId="5" fillId="0" borderId="10" xfId="0" applyFont="1" applyBorder="1" applyAlignment="1">
      <alignment vertical="center" wrapText="1"/>
    </xf>
    <xf numFmtId="0" fontId="10" fillId="0" borderId="10" xfId="0" applyFont="1" applyBorder="1" applyAlignment="1">
      <alignment horizontal="right" wrapText="1"/>
    </xf>
    <xf numFmtId="0" fontId="5" fillId="0" borderId="33" xfId="0" applyFont="1" applyBorder="1" applyAlignment="1">
      <alignment horizontal="right" wrapText="1"/>
    </xf>
    <xf numFmtId="0" fontId="10" fillId="0" borderId="13" xfId="0" applyFont="1" applyBorder="1" applyAlignment="1">
      <alignment horizontal="right"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10" fillId="2" borderId="10" xfId="0" applyFont="1" applyFill="1" applyBorder="1" applyAlignment="1">
      <alignment horizontal="left" wrapText="1"/>
    </xf>
    <xf numFmtId="0" fontId="18" fillId="0" borderId="0" xfId="0" applyFont="1"/>
    <xf numFmtId="0" fontId="1" fillId="0" borderId="0" xfId="0" applyFont="1" applyAlignment="1">
      <alignment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top" wrapText="1"/>
    </xf>
    <xf numFmtId="0" fontId="5" fillId="0" borderId="8" xfId="0" applyFont="1" applyBorder="1" applyAlignment="1">
      <alignment horizontal="center" vertical="center" wrapText="1"/>
    </xf>
    <xf numFmtId="1" fontId="5" fillId="0" borderId="9" xfId="0" applyNumberFormat="1" applyFont="1" applyBorder="1" applyAlignment="1">
      <alignment horizontal="center" vertical="center"/>
    </xf>
    <xf numFmtId="0" fontId="5" fillId="0" borderId="10" xfId="0" applyFont="1" applyBorder="1" applyAlignment="1">
      <alignment horizontal="center" vertical="center"/>
    </xf>
    <xf numFmtId="1" fontId="5" fillId="0" borderId="9" xfId="0" applyNumberFormat="1" applyFont="1" applyBorder="1" applyAlignment="1">
      <alignment horizontal="center" vertical="center" wrapText="1"/>
    </xf>
    <xf numFmtId="0" fontId="5" fillId="0" borderId="10" xfId="0" applyFont="1" applyBorder="1" applyAlignment="1">
      <alignment horizontal="center" vertical="center" wrapText="1"/>
    </xf>
    <xf numFmtId="2" fontId="5" fillId="0" borderId="10" xfId="0" applyNumberFormat="1" applyFont="1" applyBorder="1" applyAlignment="1">
      <alignment horizontal="center" vertical="center"/>
    </xf>
    <xf numFmtId="1" fontId="5" fillId="0" borderId="12" xfId="0" applyNumberFormat="1" applyFont="1" applyBorder="1" applyAlignment="1">
      <alignment horizontal="center" vertical="center"/>
    </xf>
    <xf numFmtId="0" fontId="5" fillId="0" borderId="13" xfId="0" applyFont="1" applyBorder="1" applyAlignment="1">
      <alignment horizontal="center" vertical="center"/>
    </xf>
    <xf numFmtId="2" fontId="2" fillId="2" borderId="22" xfId="0" applyNumberFormat="1" applyFont="1" applyFill="1" applyBorder="1" applyAlignment="1">
      <alignment horizontal="center" vertical="center" wrapText="1"/>
    </xf>
    <xf numFmtId="4" fontId="2" fillId="0" borderId="22" xfId="0" applyNumberFormat="1" applyFont="1" applyBorder="1" applyAlignment="1">
      <alignment horizontal="center" vertical="center" wrapText="1"/>
    </xf>
    <xf numFmtId="41" fontId="2" fillId="0" borderId="40" xfId="0" applyNumberFormat="1" applyFont="1" applyBorder="1" applyAlignment="1">
      <alignment horizontal="center" vertical="center" wrapText="1"/>
    </xf>
    <xf numFmtId="0" fontId="1" fillId="0" borderId="0" xfId="0" applyFont="1" applyAlignment="1">
      <alignment vertical="center"/>
    </xf>
    <xf numFmtId="0" fontId="0" fillId="0" borderId="42" xfId="0" applyBorder="1"/>
    <xf numFmtId="2" fontId="5" fillId="2" borderId="16" xfId="0" applyNumberFormat="1" applyFont="1" applyFill="1" applyBorder="1" applyAlignment="1">
      <alignment horizontal="right" wrapText="1"/>
    </xf>
    <xf numFmtId="0" fontId="10" fillId="2" borderId="10" xfId="0" applyFont="1" applyFill="1" applyBorder="1" applyAlignment="1">
      <alignment horizontal="center" vertical="center" wrapText="1"/>
    </xf>
    <xf numFmtId="0" fontId="5" fillId="2" borderId="10" xfId="0" applyFont="1" applyFill="1" applyBorder="1" applyAlignment="1">
      <alignment horizontal="left" vertical="top" wrapText="1"/>
    </xf>
    <xf numFmtId="0" fontId="5" fillId="2" borderId="10" xfId="0" applyFont="1" applyFill="1" applyBorder="1" applyAlignment="1">
      <alignment horizontal="center" wrapText="1"/>
    </xf>
    <xf numFmtId="2" fontId="5" fillId="2" borderId="10" xfId="0" applyNumberFormat="1" applyFont="1" applyFill="1" applyBorder="1" applyAlignment="1">
      <alignment horizontal="right" wrapText="1"/>
    </xf>
    <xf numFmtId="4" fontId="5" fillId="2" borderId="10" xfId="0" applyNumberFormat="1" applyFont="1" applyFill="1" applyBorder="1" applyAlignment="1" applyProtection="1">
      <alignment horizontal="right" wrapText="1"/>
      <protection locked="0"/>
    </xf>
    <xf numFmtId="0" fontId="5" fillId="2" borderId="10" xfId="0" applyFont="1" applyFill="1" applyBorder="1" applyAlignment="1">
      <alignment horizontal="left" wrapText="1"/>
    </xf>
    <xf numFmtId="0" fontId="5" fillId="2" borderId="13" xfId="0" applyFont="1" applyFill="1" applyBorder="1" applyAlignment="1">
      <alignment horizontal="center" wrapText="1"/>
    </xf>
    <xf numFmtId="0" fontId="5" fillId="0" borderId="15" xfId="0" applyFont="1" applyBorder="1" applyAlignment="1">
      <alignment horizontal="center" vertical="center" wrapText="1"/>
    </xf>
    <xf numFmtId="49" fontId="8" fillId="2" borderId="16" xfId="0" applyNumberFormat="1" applyFont="1" applyFill="1" applyBorder="1" applyAlignment="1">
      <alignment horizontal="center" vertical="center" wrapText="1"/>
    </xf>
    <xf numFmtId="4" fontId="5" fillId="0" borderId="16" xfId="0" applyNumberFormat="1" applyFont="1" applyBorder="1" applyAlignment="1">
      <alignment horizontal="right" wrapText="1"/>
    </xf>
    <xf numFmtId="4" fontId="5" fillId="0" borderId="16" xfId="0" applyNumberFormat="1" applyFont="1" applyBorder="1" applyAlignment="1" applyProtection="1">
      <alignment horizontal="right" wrapText="1"/>
      <protection locked="0"/>
    </xf>
    <xf numFmtId="0" fontId="5" fillId="0" borderId="9" xfId="0" applyFont="1" applyBorder="1" applyAlignment="1">
      <alignment horizontal="center" vertical="center" wrapText="1"/>
    </xf>
    <xf numFmtId="0" fontId="20" fillId="0" borderId="10" xfId="0" applyFont="1" applyBorder="1" applyAlignment="1">
      <alignment horizontal="left" vertical="top" wrapText="1"/>
    </xf>
    <xf numFmtId="4" fontId="5" fillId="0" borderId="10" xfId="0" applyNumberFormat="1" applyFont="1" applyBorder="1" applyAlignment="1">
      <alignment horizontal="right" wrapText="1"/>
    </xf>
    <xf numFmtId="4" fontId="5" fillId="0" borderId="10" xfId="0" applyNumberFormat="1" applyFont="1" applyBorder="1" applyAlignment="1" applyProtection="1">
      <alignment horizontal="right" wrapText="1"/>
      <protection locked="0"/>
    </xf>
    <xf numFmtId="49" fontId="10" fillId="0" borderId="10" xfId="0" applyNumberFormat="1" applyFont="1" applyBorder="1" applyAlignment="1">
      <alignment horizontal="center" vertical="center" wrapText="1"/>
    </xf>
    <xf numFmtId="0" fontId="10" fillId="0" borderId="10" xfId="0" applyFont="1" applyBorder="1" applyAlignment="1">
      <alignment vertical="top" wrapText="1"/>
    </xf>
    <xf numFmtId="0" fontId="5" fillId="0" borderId="12"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4" xfId="0" applyFont="1" applyBorder="1" applyAlignment="1">
      <alignment horizontal="center" vertical="center" wrapText="1"/>
    </xf>
    <xf numFmtId="49" fontId="5" fillId="0" borderId="16" xfId="0" applyNumberFormat="1" applyFont="1" applyBorder="1" applyAlignment="1">
      <alignment horizontal="center" vertical="center"/>
    </xf>
    <xf numFmtId="0" fontId="20" fillId="0" borderId="16" xfId="0" applyFont="1" applyBorder="1" applyAlignment="1">
      <alignment horizontal="left" vertical="top" wrapText="1"/>
    </xf>
    <xf numFmtId="0" fontId="20" fillId="0" borderId="13" xfId="0" applyFont="1" applyBorder="1" applyAlignment="1">
      <alignment horizontal="left" vertical="top" wrapText="1"/>
    </xf>
    <xf numFmtId="4" fontId="5" fillId="0" borderId="13" xfId="0" applyNumberFormat="1" applyFont="1" applyBorder="1" applyAlignment="1">
      <alignment horizontal="right" wrapText="1"/>
    </xf>
    <xf numFmtId="0" fontId="8" fillId="0" borderId="45" xfId="0" applyFont="1" applyBorder="1" applyAlignment="1">
      <alignment horizontal="center" vertical="center" wrapText="1"/>
    </xf>
    <xf numFmtId="4" fontId="10" fillId="0" borderId="10" xfId="0" applyNumberFormat="1" applyFont="1" applyBorder="1" applyAlignment="1" applyProtection="1">
      <alignment horizontal="right" wrapText="1"/>
      <protection locked="0"/>
    </xf>
    <xf numFmtId="49" fontId="5" fillId="0" borderId="13" xfId="0" applyNumberFormat="1" applyFont="1" applyBorder="1" applyAlignment="1">
      <alignment horizontal="center" vertical="center"/>
    </xf>
    <xf numFmtId="4" fontId="10" fillId="0" borderId="13" xfId="0" applyNumberFormat="1" applyFont="1" applyBorder="1" applyAlignment="1" applyProtection="1">
      <alignment horizontal="right" wrapText="1"/>
      <protection locked="0"/>
    </xf>
    <xf numFmtId="0" fontId="8" fillId="0" borderId="62" xfId="0" applyFont="1" applyBorder="1" applyAlignment="1">
      <alignment horizontal="center" vertical="center" wrapText="1"/>
    </xf>
    <xf numFmtId="0" fontId="8"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20" fillId="0" borderId="22" xfId="0" applyFont="1" applyBorder="1" applyAlignment="1">
      <alignment horizontal="left" vertical="top" wrapText="1"/>
    </xf>
    <xf numFmtId="0" fontId="5" fillId="0" borderId="22" xfId="0" applyFont="1" applyBorder="1" applyAlignment="1">
      <alignment horizontal="center" wrapText="1"/>
    </xf>
    <xf numFmtId="4" fontId="8" fillId="0" borderId="22" xfId="0" applyNumberFormat="1" applyFont="1" applyBorder="1" applyAlignment="1">
      <alignment horizontal="right"/>
    </xf>
    <xf numFmtId="0" fontId="9" fillId="0" borderId="4" xfId="0" applyFont="1" applyBorder="1" applyAlignment="1">
      <alignment horizontal="right" wrapText="1"/>
    </xf>
    <xf numFmtId="0" fontId="9" fillId="0" borderId="5" xfId="0" applyFont="1" applyBorder="1" applyAlignment="1">
      <alignment horizontal="right" wrapText="1"/>
    </xf>
    <xf numFmtId="0" fontId="2" fillId="0" borderId="22" xfId="0" applyFont="1" applyBorder="1" applyAlignment="1">
      <alignment vertical="center" wrapText="1"/>
    </xf>
    <xf numFmtId="41" fontId="2" fillId="2" borderId="6" xfId="0" applyNumberFormat="1" applyFont="1" applyFill="1" applyBorder="1" applyAlignment="1">
      <alignment horizontal="right" vertical="center" wrapText="1"/>
    </xf>
    <xf numFmtId="1" fontId="5" fillId="2" borderId="15" xfId="0" applyNumberFormat="1" applyFont="1" applyFill="1" applyBorder="1" applyAlignment="1">
      <alignment horizontal="center" vertical="center" wrapText="1"/>
    </xf>
    <xf numFmtId="0" fontId="10" fillId="2" borderId="16" xfId="0" applyFont="1" applyFill="1" applyBorder="1" applyAlignment="1">
      <alignment horizontal="right" wrapText="1"/>
    </xf>
    <xf numFmtId="0" fontId="10" fillId="2" borderId="10" xfId="0" applyFont="1" applyFill="1" applyBorder="1" applyAlignment="1">
      <alignment horizontal="right" wrapText="1"/>
    </xf>
    <xf numFmtId="3" fontId="5" fillId="2" borderId="9" xfId="0" applyNumberFormat="1" applyFont="1" applyFill="1" applyBorder="1" applyAlignment="1">
      <alignment horizontal="center" vertical="center" wrapText="1"/>
    </xf>
    <xf numFmtId="0" fontId="10" fillId="2" borderId="33" xfId="0" applyFont="1" applyFill="1" applyBorder="1" applyAlignment="1">
      <alignment horizontal="right" wrapText="1"/>
    </xf>
    <xf numFmtId="0" fontId="5" fillId="2" borderId="13" xfId="0" applyFont="1" applyFill="1" applyBorder="1" applyAlignment="1">
      <alignment vertical="center" wrapText="1"/>
    </xf>
    <xf numFmtId="0" fontId="10" fillId="2" borderId="13" xfId="0" applyFont="1" applyFill="1" applyBorder="1" applyAlignment="1">
      <alignment horizontal="right" wrapText="1"/>
    </xf>
    <xf numFmtId="164" fontId="5" fillId="2" borderId="13" xfId="0" applyNumberFormat="1" applyFont="1" applyFill="1" applyBorder="1" applyAlignment="1">
      <alignment horizontal="right" wrapText="1"/>
    </xf>
    <xf numFmtId="2" fontId="9" fillId="2" borderId="21" xfId="0" applyNumberFormat="1" applyFont="1" applyFill="1" applyBorder="1" applyAlignment="1">
      <alignment horizontal="center" vertical="center" wrapText="1"/>
    </xf>
    <xf numFmtId="0" fontId="9" fillId="2" borderId="22" xfId="0" applyFont="1" applyFill="1" applyBorder="1" applyAlignment="1">
      <alignment horizontal="center" vertical="center" wrapText="1"/>
    </xf>
    <xf numFmtId="0" fontId="2" fillId="2" borderId="22" xfId="0" applyFont="1" applyFill="1" applyBorder="1" applyAlignment="1">
      <alignment vertical="center" wrapText="1"/>
    </xf>
    <xf numFmtId="0" fontId="22" fillId="2" borderId="22" xfId="0" applyFont="1" applyFill="1" applyBorder="1" applyAlignment="1">
      <alignment horizontal="center" vertical="center" wrapText="1"/>
    </xf>
    <xf numFmtId="164" fontId="5" fillId="2" borderId="22" xfId="0" applyNumberFormat="1" applyFont="1" applyFill="1" applyBorder="1" applyAlignment="1">
      <alignment horizontal="right" wrapText="1"/>
    </xf>
    <xf numFmtId="41" fontId="5" fillId="2" borderId="22" xfId="0" applyNumberFormat="1" applyFont="1" applyFill="1" applyBorder="1" applyAlignment="1">
      <alignment horizontal="right" wrapText="1"/>
    </xf>
    <xf numFmtId="41" fontId="2" fillId="2" borderId="40" xfId="0" applyNumberFormat="1" applyFont="1" applyFill="1" applyBorder="1" applyAlignment="1">
      <alignment horizontal="right" wrapText="1"/>
    </xf>
    <xf numFmtId="1" fontId="5" fillId="2" borderId="7"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0" fontId="5" fillId="2" borderId="8" xfId="0" applyFont="1" applyFill="1" applyBorder="1" applyAlignment="1">
      <alignment vertical="center" wrapText="1"/>
    </xf>
    <xf numFmtId="0" fontId="10" fillId="2" borderId="8" xfId="0" applyFont="1" applyFill="1" applyBorder="1" applyAlignment="1">
      <alignment horizontal="right" wrapText="1"/>
    </xf>
    <xf numFmtId="164" fontId="5" fillId="2" borderId="8" xfId="0" applyNumberFormat="1" applyFont="1" applyFill="1" applyBorder="1" applyAlignment="1">
      <alignment horizontal="right" wrapText="1"/>
    </xf>
    <xf numFmtId="41" fontId="5" fillId="2" borderId="8" xfId="0" applyNumberFormat="1" applyFont="1" applyFill="1" applyBorder="1" applyAlignment="1">
      <alignment horizontal="right" wrapText="1"/>
    </xf>
    <xf numFmtId="41" fontId="5" fillId="2" borderId="35" xfId="0" applyNumberFormat="1" applyFont="1" applyFill="1" applyBorder="1" applyAlignment="1">
      <alignment horizontal="right" wrapText="1"/>
    </xf>
    <xf numFmtId="0" fontId="5" fillId="2" borderId="33" xfId="0" applyFont="1" applyFill="1" applyBorder="1" applyAlignment="1">
      <alignment vertical="center" wrapText="1"/>
    </xf>
    <xf numFmtId="164" fontId="5" fillId="2" borderId="33" xfId="0" applyNumberFormat="1" applyFont="1" applyFill="1" applyBorder="1" applyAlignment="1">
      <alignment horizontal="right" wrapText="1"/>
    </xf>
    <xf numFmtId="41" fontId="5" fillId="2" borderId="33" xfId="0" applyNumberFormat="1" applyFont="1" applyFill="1" applyBorder="1" applyAlignment="1">
      <alignment horizontal="right" wrapText="1"/>
    </xf>
    <xf numFmtId="41" fontId="5" fillId="2" borderId="34" xfId="0" applyNumberFormat="1" applyFont="1" applyFill="1" applyBorder="1" applyAlignment="1">
      <alignment horizontal="right" wrapText="1"/>
    </xf>
    <xf numFmtId="3" fontId="5" fillId="2" borderId="7" xfId="0" applyNumberFormat="1" applyFont="1" applyFill="1" applyBorder="1" applyAlignment="1">
      <alignment horizontal="center" vertical="center" wrapText="1"/>
    </xf>
    <xf numFmtId="0" fontId="6" fillId="0" borderId="9" xfId="0" applyFont="1" applyBorder="1" applyAlignment="1">
      <alignment horizontal="center" vertical="center" wrapText="1"/>
    </xf>
    <xf numFmtId="0" fontId="8" fillId="0" borderId="10" xfId="0" applyFont="1" applyBorder="1" applyAlignment="1">
      <alignment horizontal="center" vertical="center" wrapText="1"/>
    </xf>
    <xf numFmtId="2" fontId="2" fillId="0" borderId="10" xfId="0" applyNumberFormat="1" applyFont="1" applyBorder="1" applyAlignment="1">
      <alignment horizontal="left" vertical="top" wrapText="1"/>
    </xf>
    <xf numFmtId="2" fontId="6" fillId="0" borderId="10" xfId="0" applyNumberFormat="1" applyFont="1" applyBorder="1" applyAlignment="1">
      <alignment horizontal="center" wrapText="1"/>
    </xf>
    <xf numFmtId="4" fontId="6" fillId="0" borderId="10" xfId="0" applyNumberFormat="1" applyFont="1" applyBorder="1" applyAlignment="1">
      <alignment horizontal="right" wrapText="1"/>
    </xf>
    <xf numFmtId="2" fontId="8" fillId="0" borderId="9" xfId="0" applyNumberFormat="1" applyFont="1" applyBorder="1" applyAlignment="1">
      <alignment vertical="center" wrapText="1"/>
    </xf>
    <xf numFmtId="2" fontId="8" fillId="0" borderId="10" xfId="0" applyNumberFormat="1" applyFont="1" applyBorder="1" applyAlignment="1">
      <alignment vertical="center" wrapText="1"/>
    </xf>
    <xf numFmtId="2" fontId="2" fillId="0" borderId="10" xfId="0" applyNumberFormat="1" applyFont="1" applyBorder="1" applyAlignment="1">
      <alignment horizontal="left"/>
    </xf>
    <xf numFmtId="165" fontId="23" fillId="0" borderId="0" xfId="0" applyNumberFormat="1" applyFont="1" applyAlignment="1">
      <alignment horizontal="center"/>
    </xf>
    <xf numFmtId="0" fontId="5" fillId="0" borderId="9" xfId="0" applyFont="1" applyBorder="1" applyAlignment="1">
      <alignment vertical="center"/>
    </xf>
    <xf numFmtId="0" fontId="5" fillId="0" borderId="10"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2" fontId="2" fillId="0" borderId="13" xfId="0" applyNumberFormat="1" applyFont="1" applyBorder="1" applyAlignment="1">
      <alignment horizontal="left"/>
    </xf>
    <xf numFmtId="2" fontId="6" fillId="0" borderId="13" xfId="0" applyNumberFormat="1" applyFont="1" applyBorder="1" applyAlignment="1">
      <alignment horizontal="left" vertical="center" wrapText="1"/>
    </xf>
    <xf numFmtId="0" fontId="5" fillId="0" borderId="0" xfId="0" applyFont="1" applyAlignment="1">
      <alignment horizontal="center" vertical="top"/>
    </xf>
    <xf numFmtId="0" fontId="2" fillId="0" borderId="0" xfId="0" applyFont="1" applyAlignment="1" applyProtection="1">
      <alignment horizontal="left" vertical="top"/>
      <protection locked="0"/>
    </xf>
    <xf numFmtId="0" fontId="5" fillId="0" borderId="0" xfId="0" applyFont="1" applyAlignment="1" applyProtection="1">
      <alignment horizontal="center"/>
      <protection locked="0"/>
    </xf>
    <xf numFmtId="4" fontId="2" fillId="0" borderId="0" xfId="0" applyNumberFormat="1" applyFont="1" applyAlignment="1" applyProtection="1">
      <alignment horizontal="center"/>
      <protection locked="0"/>
    </xf>
    <xf numFmtId="3" fontId="5" fillId="0" borderId="0" xfId="0" applyNumberFormat="1" applyFont="1" applyAlignment="1" applyProtection="1">
      <alignment horizontal="right"/>
      <protection locked="0"/>
    </xf>
    <xf numFmtId="41" fontId="5" fillId="0" borderId="0" xfId="0" applyNumberFormat="1" applyFont="1" applyProtection="1">
      <protection locked="0"/>
    </xf>
    <xf numFmtId="0" fontId="2" fillId="0" borderId="0" xfId="0" applyFont="1" applyAlignment="1">
      <alignment horizontal="right"/>
    </xf>
    <xf numFmtId="1" fontId="5" fillId="0" borderId="30" xfId="0" applyNumberFormat="1" applyFont="1" applyBorder="1" applyAlignment="1">
      <alignment horizontal="center" vertical="center"/>
    </xf>
    <xf numFmtId="0" fontId="5" fillId="0" borderId="39" xfId="0" applyFont="1" applyBorder="1" applyAlignment="1">
      <alignment horizontal="center" vertical="center"/>
    </xf>
    <xf numFmtId="0" fontId="5" fillId="0" borderId="39" xfId="0" applyFont="1" applyBorder="1" applyAlignment="1">
      <alignment horizontal="left" vertical="top" wrapText="1"/>
    </xf>
    <xf numFmtId="0" fontId="5" fillId="0" borderId="33" xfId="0" applyFont="1" applyBorder="1" applyAlignment="1">
      <alignment horizontal="left" vertical="top" wrapText="1"/>
    </xf>
    <xf numFmtId="0" fontId="5" fillId="0" borderId="36" xfId="0" applyFont="1" applyBorder="1" applyAlignment="1">
      <alignment horizontal="left" vertical="top"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3" xfId="0" applyFont="1" applyBorder="1" applyAlignment="1">
      <alignment horizontal="center" wrapText="1"/>
    </xf>
    <xf numFmtId="0" fontId="19" fillId="0" borderId="53" xfId="0" applyFont="1" applyBorder="1" applyAlignment="1">
      <alignment horizontal="left" vertical="top" wrapText="1"/>
    </xf>
    <xf numFmtId="3" fontId="2" fillId="0" borderId="33" xfId="0" applyNumberFormat="1" applyFont="1" applyBorder="1" applyAlignment="1">
      <alignment horizontal="center" wrapText="1"/>
    </xf>
    <xf numFmtId="3" fontId="2" fillId="0" borderId="49" xfId="0" applyNumberFormat="1" applyFont="1" applyBorder="1" applyAlignment="1">
      <alignment horizontal="center" wrapText="1"/>
    </xf>
    <xf numFmtId="0" fontId="2" fillId="0" borderId="15" xfId="0" applyFont="1" applyBorder="1" applyAlignment="1">
      <alignment horizontal="center" wrapText="1"/>
    </xf>
    <xf numFmtId="0" fontId="2" fillId="0" borderId="16" xfId="0" applyFont="1" applyBorder="1" applyAlignment="1">
      <alignment horizontal="center" wrapText="1"/>
    </xf>
    <xf numFmtId="0" fontId="19" fillId="0" borderId="16" xfId="0" applyFont="1" applyBorder="1" applyAlignment="1">
      <alignment horizontal="left" vertical="top" wrapText="1"/>
    </xf>
    <xf numFmtId="0" fontId="19" fillId="0" borderId="17" xfId="0" applyFont="1" applyBorder="1" applyAlignment="1">
      <alignment horizontal="left" vertical="top" wrapText="1"/>
    </xf>
    <xf numFmtId="0" fontId="14" fillId="0" borderId="0" xfId="0" applyFont="1"/>
    <xf numFmtId="4" fontId="10" fillId="0" borderId="10" xfId="0" applyNumberFormat="1" applyFont="1" applyBorder="1" applyAlignment="1">
      <alignment horizontal="right" wrapText="1"/>
    </xf>
    <xf numFmtId="0" fontId="5" fillId="0" borderId="21" xfId="0" applyFont="1" applyBorder="1" applyAlignment="1">
      <alignment horizontal="center" vertical="center" wrapText="1"/>
    </xf>
    <xf numFmtId="0" fontId="8" fillId="0" borderId="43" xfId="0" applyFont="1" applyBorder="1" applyAlignment="1">
      <alignment horizontal="center" vertical="center" wrapText="1"/>
    </xf>
    <xf numFmtId="0" fontId="2" fillId="0" borderId="48" xfId="0" applyFont="1" applyBorder="1" applyAlignment="1">
      <alignment horizontal="left" vertical="top" wrapText="1"/>
    </xf>
    <xf numFmtId="0" fontId="2" fillId="0" borderId="19" xfId="0" applyFont="1" applyBorder="1" applyAlignment="1">
      <alignment horizontal="center" wrapText="1"/>
    </xf>
    <xf numFmtId="0" fontId="1" fillId="0" borderId="19" xfId="0" applyFont="1" applyBorder="1"/>
    <xf numFmtId="0" fontId="2" fillId="0" borderId="19" xfId="0" applyFont="1" applyBorder="1" applyAlignment="1">
      <alignment wrapText="1"/>
    </xf>
    <xf numFmtId="166" fontId="2" fillId="0" borderId="41" xfId="0" applyNumberFormat="1" applyFont="1" applyBorder="1" applyAlignment="1">
      <alignment wrapText="1"/>
    </xf>
    <xf numFmtId="0" fontId="5" fillId="0" borderId="30" xfId="0" applyFont="1" applyBorder="1" applyAlignment="1">
      <alignment horizontal="center" vertical="center" wrapText="1"/>
    </xf>
    <xf numFmtId="0" fontId="6" fillId="0" borderId="50" xfId="0" applyFont="1" applyBorder="1" applyAlignment="1">
      <alignment horizontal="left" vertical="top" wrapText="1"/>
    </xf>
    <xf numFmtId="0" fontId="9" fillId="0" borderId="18" xfId="0" applyFont="1" applyBorder="1" applyAlignment="1">
      <alignment horizontal="right" wrapText="1"/>
    </xf>
    <xf numFmtId="0" fontId="9" fillId="0" borderId="19" xfId="0" applyFont="1" applyBorder="1" applyAlignment="1">
      <alignment horizontal="center" vertical="center" wrapText="1"/>
    </xf>
    <xf numFmtId="0" fontId="2" fillId="0" borderId="44" xfId="0" applyFont="1" applyBorder="1" applyAlignment="1">
      <alignment vertical="center" wrapText="1"/>
    </xf>
    <xf numFmtId="0" fontId="9" fillId="0" borderId="19" xfId="0" applyFont="1" applyBorder="1" applyAlignment="1">
      <alignment horizontal="right" wrapText="1"/>
    </xf>
    <xf numFmtId="0" fontId="2" fillId="0" borderId="19" xfId="0" applyFont="1" applyBorder="1" applyAlignment="1">
      <alignment horizontal="right"/>
    </xf>
    <xf numFmtId="41" fontId="2" fillId="2" borderId="41" xfId="0" applyNumberFormat="1" applyFont="1" applyFill="1" applyBorder="1" applyAlignment="1">
      <alignment horizontal="right" vertical="center" wrapText="1"/>
    </xf>
    <xf numFmtId="0" fontId="8" fillId="0" borderId="61" xfId="0" applyFont="1" applyBorder="1" applyAlignment="1">
      <alignment horizontal="center" vertical="center" wrapText="1"/>
    </xf>
    <xf numFmtId="0" fontId="2" fillId="0" borderId="15" xfId="0" applyFont="1" applyBorder="1" applyAlignment="1">
      <alignment horizontal="center" vertical="top"/>
    </xf>
    <xf numFmtId="2" fontId="2" fillId="0" borderId="16" xfId="0" applyNumberFormat="1" applyFont="1" applyBorder="1" applyAlignment="1">
      <alignment horizontal="left"/>
    </xf>
    <xf numFmtId="2" fontId="2" fillId="0" borderId="16" xfId="0" applyNumberFormat="1" applyFont="1" applyBorder="1" applyAlignment="1">
      <alignment horizontal="center"/>
    </xf>
    <xf numFmtId="4" fontId="6" fillId="0" borderId="16" xfId="0" applyNumberFormat="1" applyFont="1" applyBorder="1" applyAlignment="1">
      <alignment horizontal="right" wrapText="1"/>
    </xf>
    <xf numFmtId="3" fontId="2" fillId="0" borderId="16" xfId="0" applyNumberFormat="1" applyFont="1" applyBorder="1" applyAlignment="1">
      <alignment horizontal="right"/>
    </xf>
    <xf numFmtId="1" fontId="6" fillId="0" borderId="10" xfId="0" applyNumberFormat="1" applyFont="1" applyBorder="1" applyAlignment="1">
      <alignment horizontal="right" wrapText="1"/>
    </xf>
    <xf numFmtId="0" fontId="8" fillId="0" borderId="19" xfId="0" applyFont="1" applyBorder="1" applyAlignment="1">
      <alignment horizontal="center" vertical="center" wrapText="1"/>
    </xf>
    <xf numFmtId="2" fontId="2" fillId="0" borderId="19" xfId="0" applyNumberFormat="1" applyFont="1" applyBorder="1" applyAlignment="1">
      <alignment horizontal="left" vertical="top" wrapText="1"/>
    </xf>
    <xf numFmtId="2" fontId="6" fillId="0" borderId="19" xfId="0" applyNumberFormat="1" applyFont="1" applyBorder="1" applyAlignment="1">
      <alignment horizontal="center" wrapText="1"/>
    </xf>
    <xf numFmtId="2" fontId="6" fillId="0" borderId="5" xfId="0" applyNumberFormat="1" applyFont="1" applyBorder="1" applyAlignment="1">
      <alignment horizontal="center" vertical="center" wrapText="1"/>
    </xf>
    <xf numFmtId="1" fontId="6" fillId="0" borderId="19" xfId="0" applyNumberFormat="1" applyFont="1" applyBorder="1" applyAlignment="1">
      <alignment horizontal="right" wrapText="1"/>
    </xf>
    <xf numFmtId="41" fontId="6" fillId="0" borderId="19" xfId="0" applyNumberFormat="1" applyFont="1" applyBorder="1" applyAlignment="1">
      <alignment wrapText="1"/>
    </xf>
    <xf numFmtId="41" fontId="6" fillId="0" borderId="17" xfId="0" applyNumberFormat="1" applyFont="1" applyBorder="1"/>
    <xf numFmtId="41" fontId="6" fillId="0" borderId="34" xfId="0" applyNumberFormat="1" applyFont="1" applyBorder="1" applyAlignment="1">
      <alignment wrapText="1"/>
    </xf>
    <xf numFmtId="0" fontId="1" fillId="0" borderId="0" xfId="0" applyFont="1" applyAlignment="1">
      <alignment horizontal="center" vertical="center"/>
    </xf>
    <xf numFmtId="0" fontId="5" fillId="0" borderId="0" xfId="0" applyFont="1" applyAlignment="1">
      <alignment horizontal="left" vertical="top" wrapText="1"/>
    </xf>
    <xf numFmtId="0" fontId="8" fillId="0" borderId="0" xfId="0" applyFont="1" applyAlignment="1">
      <alignment horizontal="center"/>
    </xf>
    <xf numFmtId="2" fontId="6" fillId="0" borderId="0" xfId="0" applyNumberFormat="1" applyFont="1" applyAlignment="1">
      <alignment horizontal="right"/>
    </xf>
    <xf numFmtId="1" fontId="8" fillId="0" borderId="0" xfId="0" applyNumberFormat="1" applyFont="1" applyAlignment="1">
      <alignment horizontal="right"/>
    </xf>
    <xf numFmtId="41" fontId="8" fillId="0" borderId="0" xfId="0" applyNumberFormat="1" applyFont="1"/>
    <xf numFmtId="0" fontId="12" fillId="0" borderId="0" xfId="0" applyFont="1" applyAlignment="1">
      <alignment horizontal="left" vertical="top" wrapText="1"/>
    </xf>
    <xf numFmtId="0" fontId="1" fillId="0" borderId="0" xfId="0" applyFont="1" applyAlignment="1">
      <alignment horizontal="center"/>
    </xf>
    <xf numFmtId="1" fontId="1" fillId="0" borderId="0" xfId="0" applyNumberFormat="1" applyFont="1" applyAlignment="1">
      <alignment horizontal="right"/>
    </xf>
    <xf numFmtId="0" fontId="5" fillId="0" borderId="0" xfId="0" applyFont="1" applyAlignment="1">
      <alignment horizontal="center"/>
    </xf>
    <xf numFmtId="3" fontId="5" fillId="0" borderId="0" xfId="0" applyNumberFormat="1" applyFont="1" applyAlignment="1">
      <alignment horizontal="right"/>
    </xf>
    <xf numFmtId="41" fontId="5" fillId="0" borderId="0" xfId="0" applyNumberFormat="1" applyFont="1"/>
    <xf numFmtId="164" fontId="0" fillId="0" borderId="0" xfId="0" applyNumberFormat="1"/>
    <xf numFmtId="41" fontId="0" fillId="0" borderId="0" xfId="0" applyNumberFormat="1"/>
    <xf numFmtId="4" fontId="0" fillId="0" borderId="0" xfId="0" applyNumberFormat="1"/>
    <xf numFmtId="0" fontId="10" fillId="0" borderId="8" xfId="0" applyFont="1" applyBorder="1" applyAlignment="1">
      <alignment horizontal="left" vertical="top" wrapText="1"/>
    </xf>
    <xf numFmtId="41" fontId="6" fillId="0" borderId="6" xfId="0" applyNumberFormat="1" applyFont="1" applyBorder="1"/>
    <xf numFmtId="0" fontId="15" fillId="0" borderId="10" xfId="0" applyFont="1" applyBorder="1"/>
    <xf numFmtId="0" fontId="15" fillId="0" borderId="33" xfId="0" applyFont="1" applyBorder="1"/>
    <xf numFmtId="0" fontId="15" fillId="0" borderId="47" xfId="0" applyFont="1" applyBorder="1"/>
    <xf numFmtId="0" fontId="15" fillId="0" borderId="8" xfId="0" applyFont="1" applyBorder="1"/>
    <xf numFmtId="41" fontId="5" fillId="2" borderId="47" xfId="0" applyNumberFormat="1" applyFont="1" applyFill="1" applyBorder="1" applyAlignment="1">
      <alignment horizontal="right" wrapText="1"/>
    </xf>
    <xf numFmtId="4" fontId="5" fillId="0" borderId="8" xfId="0" applyNumberFormat="1" applyFont="1" applyBorder="1" applyAlignment="1">
      <alignment horizontal="right" wrapText="1"/>
    </xf>
    <xf numFmtId="0" fontId="10" fillId="0" borderId="8" xfId="0" applyFont="1" applyBorder="1" applyAlignment="1">
      <alignment horizontal="right" wrapText="1"/>
    </xf>
    <xf numFmtId="4" fontId="10" fillId="0" borderId="8" xfId="0" applyNumberFormat="1" applyFont="1" applyBorder="1" applyAlignment="1" applyProtection="1">
      <alignment horizontal="right" wrapText="1"/>
      <protection locked="0"/>
    </xf>
    <xf numFmtId="0" fontId="2" fillId="0" borderId="5" xfId="0" applyFont="1" applyBorder="1" applyAlignment="1">
      <alignment horizontal="center" wrapText="1"/>
    </xf>
    <xf numFmtId="0" fontId="8" fillId="0" borderId="38" xfId="0" applyFont="1" applyBorder="1" applyAlignment="1">
      <alignment horizontal="center" vertical="center" wrapText="1"/>
    </xf>
    <xf numFmtId="0" fontId="1" fillId="0" borderId="5" xfId="0" applyFont="1" applyBorder="1"/>
    <xf numFmtId="0" fontId="5" fillId="0" borderId="32" xfId="0" applyFont="1" applyBorder="1" applyAlignment="1">
      <alignment horizontal="center" vertical="center" wrapText="1"/>
    </xf>
    <xf numFmtId="49" fontId="5" fillId="0" borderId="33" xfId="0" applyNumberFormat="1" applyFont="1" applyBorder="1" applyAlignment="1">
      <alignment horizontal="center" vertical="center" wrapText="1"/>
    </xf>
    <xf numFmtId="0" fontId="20" fillId="0" borderId="33" xfId="0" applyFont="1" applyBorder="1" applyAlignment="1">
      <alignment horizontal="left" vertical="top" wrapText="1"/>
    </xf>
    <xf numFmtId="4" fontId="5" fillId="0" borderId="33" xfId="0" applyNumberFormat="1" applyFont="1" applyBorder="1" applyAlignment="1">
      <alignment horizontal="right" wrapText="1"/>
    </xf>
    <xf numFmtId="4" fontId="5" fillId="0" borderId="33" xfId="0" applyNumberFormat="1" applyFont="1" applyBorder="1" applyAlignment="1" applyProtection="1">
      <alignment horizontal="right" wrapText="1"/>
      <protection locked="0"/>
    </xf>
    <xf numFmtId="0" fontId="6" fillId="0" borderId="60" xfId="0" applyFont="1" applyBorder="1" applyAlignment="1">
      <alignment horizontal="left" vertical="top" wrapText="1"/>
    </xf>
    <xf numFmtId="0" fontId="5" fillId="0" borderId="7" xfId="0" applyFont="1" applyBorder="1" applyAlignment="1">
      <alignment horizontal="center" vertical="center" wrapText="1"/>
    </xf>
    <xf numFmtId="49" fontId="5" fillId="0" borderId="8" xfId="0" applyNumberFormat="1" applyFont="1" applyBorder="1" applyAlignment="1">
      <alignment horizontal="center" vertical="center" wrapText="1"/>
    </xf>
    <xf numFmtId="0" fontId="2" fillId="0" borderId="60"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2" borderId="47" xfId="0" applyFont="1" applyFill="1" applyBorder="1" applyAlignment="1">
      <alignment vertical="center" wrapText="1"/>
    </xf>
    <xf numFmtId="0" fontId="2" fillId="2" borderId="29" xfId="0" applyFont="1" applyFill="1" applyBorder="1" applyAlignment="1">
      <alignment vertical="center" wrapText="1"/>
    </xf>
    <xf numFmtId="0" fontId="20" fillId="2" borderId="10" xfId="0" applyFont="1" applyFill="1" applyBorder="1" applyAlignment="1">
      <alignment horizontal="left" vertical="top" wrapText="1"/>
    </xf>
    <xf numFmtId="41" fontId="5" fillId="2" borderId="40" xfId="0" applyNumberFormat="1" applyFont="1" applyFill="1" applyBorder="1" applyAlignment="1">
      <alignment horizontal="right" wrapText="1"/>
    </xf>
    <xf numFmtId="0" fontId="6" fillId="0" borderId="25" xfId="0" applyFont="1" applyBorder="1" applyAlignment="1">
      <alignment horizontal="center" vertical="center" wrapText="1"/>
    </xf>
    <xf numFmtId="2" fontId="2" fillId="2" borderId="16" xfId="0" applyNumberFormat="1" applyFont="1" applyFill="1" applyBorder="1" applyAlignment="1">
      <alignment horizontal="left" vertical="center" wrapText="1"/>
    </xf>
    <xf numFmtId="0" fontId="8" fillId="0" borderId="25" xfId="0" applyFont="1" applyBorder="1" applyAlignment="1">
      <alignment horizontal="center" vertical="center" wrapText="1"/>
    </xf>
    <xf numFmtId="0" fontId="6" fillId="0" borderId="28" xfId="0" applyFont="1" applyBorder="1" applyAlignment="1">
      <alignment horizontal="left" vertical="center" wrapText="1"/>
    </xf>
    <xf numFmtId="0" fontId="6" fillId="0" borderId="31" xfId="0" applyFont="1" applyBorder="1" applyAlignment="1">
      <alignment horizontal="left" vertical="center" wrapText="1"/>
    </xf>
    <xf numFmtId="0" fontId="1" fillId="0" borderId="31" xfId="0" applyFont="1" applyBorder="1"/>
    <xf numFmtId="0" fontId="6" fillId="0" borderId="37" xfId="0" applyFont="1" applyBorder="1" applyAlignment="1">
      <alignment horizontal="left" vertical="center" wrapText="1"/>
    </xf>
    <xf numFmtId="41" fontId="5" fillId="2" borderId="20" xfId="0" applyNumberFormat="1" applyFont="1" applyFill="1" applyBorder="1" applyAlignment="1">
      <alignment horizontal="right" wrapText="1"/>
    </xf>
    <xf numFmtId="0" fontId="8" fillId="0" borderId="26" xfId="0" applyFont="1" applyBorder="1" applyAlignment="1">
      <alignment horizontal="center" vertical="center" wrapText="1"/>
    </xf>
    <xf numFmtId="2" fontId="6" fillId="0" borderId="28" xfId="0" applyNumberFormat="1" applyFont="1" applyBorder="1" applyAlignment="1">
      <alignment horizontal="left" vertical="center" wrapText="1"/>
    </xf>
    <xf numFmtId="2" fontId="6" fillId="0" borderId="31" xfId="0" applyNumberFormat="1" applyFont="1" applyBorder="1" applyAlignment="1">
      <alignment horizontal="left" vertical="center" wrapText="1"/>
    </xf>
    <xf numFmtId="2" fontId="2" fillId="0" borderId="31" xfId="0" applyNumberFormat="1" applyFont="1" applyBorder="1" applyAlignment="1">
      <alignment horizontal="right"/>
    </xf>
    <xf numFmtId="4" fontId="8" fillId="0" borderId="29" xfId="0" applyNumberFormat="1" applyFont="1" applyBorder="1" applyAlignment="1">
      <alignment wrapText="1"/>
    </xf>
    <xf numFmtId="0" fontId="8" fillId="0" borderId="18" xfId="0" applyFont="1" applyBorder="1" applyAlignment="1">
      <alignment horizontal="center" vertical="center" wrapText="1"/>
    </xf>
    <xf numFmtId="2" fontId="6" fillId="0" borderId="48" xfId="0" applyNumberFormat="1" applyFont="1" applyBorder="1" applyAlignment="1">
      <alignment horizontal="left" vertical="center" wrapText="1"/>
    </xf>
    <xf numFmtId="2" fontId="6" fillId="0" borderId="19" xfId="0" applyNumberFormat="1" applyFont="1" applyBorder="1" applyAlignment="1">
      <alignment horizontal="left" vertical="center" wrapText="1"/>
    </xf>
    <xf numFmtId="4" fontId="6" fillId="0" borderId="19" xfId="0" applyNumberFormat="1" applyFont="1" applyBorder="1" applyAlignment="1">
      <alignment horizontal="right" wrapText="1"/>
    </xf>
    <xf numFmtId="2" fontId="6" fillId="0" borderId="41" xfId="0" applyNumberFormat="1" applyFont="1" applyBorder="1" applyAlignment="1">
      <alignment horizontal="left" vertical="center" wrapText="1"/>
    </xf>
    <xf numFmtId="0" fontId="5" fillId="0" borderId="16" xfId="0" applyFont="1" applyBorder="1" applyAlignment="1">
      <alignment horizontal="center" vertical="top"/>
    </xf>
    <xf numFmtId="41" fontId="6" fillId="0" borderId="47" xfId="0" applyNumberFormat="1" applyFont="1" applyBorder="1" applyAlignment="1">
      <alignment wrapText="1"/>
    </xf>
    <xf numFmtId="0" fontId="10" fillId="2" borderId="13" xfId="0" applyFont="1" applyFill="1" applyBorder="1" applyAlignment="1">
      <alignment vertical="center" wrapText="1"/>
    </xf>
    <xf numFmtId="41" fontId="5" fillId="2" borderId="40" xfId="0" applyNumberFormat="1" applyFont="1" applyFill="1" applyBorder="1" applyAlignment="1">
      <alignment vertical="center" wrapText="1"/>
    </xf>
    <xf numFmtId="0" fontId="9" fillId="2" borderId="23" xfId="0" applyFont="1" applyFill="1" applyBorder="1" applyAlignment="1">
      <alignment horizontal="right" wrapText="1"/>
    </xf>
    <xf numFmtId="41" fontId="2" fillId="2" borderId="24" xfId="0" applyNumberFormat="1" applyFont="1" applyFill="1" applyBorder="1" applyAlignment="1">
      <alignment horizontal="right" vertical="center" wrapText="1"/>
    </xf>
    <xf numFmtId="0" fontId="9" fillId="2" borderId="5" xfId="0" applyFont="1" applyFill="1" applyBorder="1" applyAlignment="1">
      <alignment horizontal="right" wrapText="1"/>
    </xf>
    <xf numFmtId="0" fontId="9" fillId="2" borderId="31" xfId="0" applyFont="1" applyFill="1" applyBorder="1" applyAlignment="1">
      <alignment horizontal="right" wrapText="1"/>
    </xf>
    <xf numFmtId="41" fontId="2" fillId="2" borderId="40" xfId="0" applyNumberFormat="1" applyFont="1" applyFill="1" applyBorder="1" applyAlignment="1">
      <alignment horizontal="right" vertical="center" wrapText="1"/>
    </xf>
    <xf numFmtId="0" fontId="5" fillId="2" borderId="1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32" xfId="0" applyFont="1" applyFill="1" applyBorder="1" applyAlignment="1">
      <alignment horizontal="center" vertical="center" wrapText="1"/>
    </xf>
    <xf numFmtId="41" fontId="12" fillId="0" borderId="0" xfId="0" applyNumberFormat="1" applyFont="1" applyAlignment="1">
      <alignment vertical="center" wrapText="1"/>
    </xf>
    <xf numFmtId="1" fontId="12" fillId="0" borderId="0" xfId="0" applyNumberFormat="1" applyFont="1" applyAlignment="1">
      <alignment horizontal="right" vertical="center" wrapText="1"/>
    </xf>
    <xf numFmtId="4" fontId="13" fillId="0" borderId="0" xfId="0" applyNumberFormat="1" applyFont="1" applyAlignment="1">
      <alignment horizontal="center" vertical="center" wrapText="1"/>
    </xf>
    <xf numFmtId="0" fontId="12" fillId="0" borderId="0" xfId="0" applyFont="1" applyAlignment="1">
      <alignment horizontal="center" vertical="center" wrapText="1"/>
    </xf>
    <xf numFmtId="0" fontId="2" fillId="0" borderId="0" xfId="0" applyFont="1" applyAlignment="1" applyProtection="1">
      <alignment horizontal="left" vertical="top" wrapText="1"/>
      <protection locked="0"/>
    </xf>
    <xf numFmtId="41" fontId="5" fillId="2" borderId="64" xfId="0" applyNumberFormat="1" applyFont="1" applyFill="1" applyBorder="1" applyAlignment="1">
      <alignment vertical="center" wrapText="1"/>
    </xf>
    <xf numFmtId="2" fontId="2" fillId="2" borderId="44" xfId="0" applyNumberFormat="1" applyFont="1" applyFill="1" applyBorder="1" applyAlignment="1">
      <alignment horizontal="left" vertical="center" wrapText="1"/>
    </xf>
    <xf numFmtId="0" fontId="5" fillId="2" borderId="44" xfId="0" applyFont="1" applyFill="1" applyBorder="1" applyAlignment="1">
      <alignment vertical="center" wrapText="1"/>
    </xf>
    <xf numFmtId="0" fontId="5" fillId="2" borderId="43" xfId="0" applyFont="1" applyFill="1" applyBorder="1" applyAlignment="1">
      <alignment vertical="center" wrapText="1"/>
    </xf>
    <xf numFmtId="41" fontId="5" fillId="2" borderId="11" xfId="0" applyNumberFormat="1" applyFont="1" applyFill="1" applyBorder="1" applyAlignment="1">
      <alignment vertical="center" wrapText="1"/>
    </xf>
    <xf numFmtId="2" fontId="2" fillId="2" borderId="10" xfId="0" applyNumberFormat="1" applyFont="1" applyFill="1" applyBorder="1" applyAlignment="1">
      <alignment vertical="center" wrapText="1"/>
    </xf>
    <xf numFmtId="4" fontId="2" fillId="2" borderId="10" xfId="0" applyNumberFormat="1" applyFont="1" applyFill="1" applyBorder="1" applyAlignment="1">
      <alignment vertical="center" wrapText="1"/>
    </xf>
    <xf numFmtId="0" fontId="5" fillId="2" borderId="9" xfId="0" applyFont="1" applyFill="1" applyBorder="1" applyAlignment="1">
      <alignment vertical="center" wrapText="1"/>
    </xf>
    <xf numFmtId="1" fontId="2" fillId="2" borderId="10" xfId="0" applyNumberFormat="1" applyFont="1" applyFill="1" applyBorder="1" applyAlignment="1">
      <alignment horizontal="right" vertical="center" wrapText="1"/>
    </xf>
    <xf numFmtId="4" fontId="2" fillId="2" borderId="10"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5" fillId="2" borderId="10" xfId="0" applyNumberFormat="1" applyFont="1" applyFill="1" applyBorder="1" applyAlignment="1">
      <alignment vertical="center" wrapText="1"/>
    </xf>
    <xf numFmtId="2" fontId="5" fillId="2" borderId="9" xfId="0" applyNumberFormat="1" applyFont="1" applyFill="1" applyBorder="1" applyAlignment="1">
      <alignment vertical="center" wrapText="1"/>
    </xf>
    <xf numFmtId="41" fontId="5" fillId="2" borderId="17" xfId="0" applyNumberFormat="1" applyFont="1" applyFill="1" applyBorder="1" applyAlignment="1">
      <alignment vertical="center" wrapText="1"/>
    </xf>
    <xf numFmtId="4" fontId="2" fillId="2" borderId="16" xfId="0" applyNumberFormat="1" applyFont="1" applyFill="1" applyBorder="1" applyAlignment="1">
      <alignment horizontal="left" vertical="center" wrapText="1"/>
    </xf>
    <xf numFmtId="41" fontId="5" fillId="2" borderId="24" xfId="0" applyNumberFormat="1" applyFont="1" applyFill="1" applyBorder="1" applyAlignment="1">
      <alignment vertical="center" wrapText="1"/>
    </xf>
    <xf numFmtId="0" fontId="5" fillId="2" borderId="23" xfId="0" applyFont="1" applyFill="1" applyBorder="1" applyAlignment="1">
      <alignment horizontal="center" vertical="center" wrapText="1"/>
    </xf>
    <xf numFmtId="0" fontId="2" fillId="2" borderId="25" xfId="0" applyFont="1" applyFill="1" applyBorder="1" applyAlignment="1">
      <alignment horizontal="center" vertical="center" wrapText="1"/>
    </xf>
    <xf numFmtId="41" fontId="5" fillId="2" borderId="14" xfId="0" applyNumberFormat="1" applyFont="1" applyFill="1" applyBorder="1" applyAlignment="1">
      <alignment horizontal="right" vertical="center" wrapText="1"/>
    </xf>
    <xf numFmtId="0" fontId="0" fillId="2" borderId="0" xfId="0" applyFill="1" applyAlignment="1">
      <alignment horizontal="left" vertical="center"/>
    </xf>
    <xf numFmtId="43" fontId="22" fillId="2" borderId="11" xfId="0" applyNumberFormat="1" applyFont="1" applyFill="1" applyBorder="1" applyAlignment="1">
      <alignment horizontal="right" wrapText="1"/>
    </xf>
    <xf numFmtId="0" fontId="22" fillId="2" borderId="10" xfId="0" applyFont="1" applyFill="1" applyBorder="1" applyAlignment="1">
      <alignment horizontal="right" wrapText="1"/>
    </xf>
    <xf numFmtId="0" fontId="0" fillId="0" borderId="0" xfId="0" applyAlignment="1">
      <alignment wrapText="1"/>
    </xf>
    <xf numFmtId="0" fontId="0" fillId="2" borderId="0" xfId="0" applyFill="1" applyAlignment="1">
      <alignment wrapText="1"/>
    </xf>
    <xf numFmtId="41" fontId="6" fillId="2" borderId="47" xfId="0" applyNumberFormat="1" applyFont="1" applyFill="1" applyBorder="1" applyAlignment="1">
      <alignment horizontal="right" wrapText="1"/>
    </xf>
    <xf numFmtId="1" fontId="8" fillId="2" borderId="33" xfId="0" applyNumberFormat="1" applyFont="1" applyFill="1" applyBorder="1" applyAlignment="1">
      <alignment horizontal="center" vertical="center" wrapText="1"/>
    </xf>
    <xf numFmtId="167" fontId="5" fillId="2" borderId="10" xfId="0" applyNumberFormat="1" applyFont="1" applyFill="1" applyBorder="1" applyAlignment="1">
      <alignment horizontal="right" wrapText="1"/>
    </xf>
    <xf numFmtId="1" fontId="8" fillId="2" borderId="10" xfId="0" applyNumberFormat="1" applyFont="1" applyFill="1" applyBorder="1" applyAlignment="1">
      <alignment horizontal="center" vertical="center" wrapText="1"/>
    </xf>
    <xf numFmtId="0" fontId="9" fillId="2" borderId="23" xfId="0" applyFont="1" applyFill="1" applyBorder="1" applyAlignment="1">
      <alignment horizontal="right" vertical="center" wrapText="1"/>
    </xf>
    <xf numFmtId="0" fontId="10" fillId="2" borderId="23" xfId="0" applyFont="1" applyFill="1" applyBorder="1" applyAlignment="1">
      <alignment vertical="center" wrapText="1"/>
    </xf>
    <xf numFmtId="0" fontId="5" fillId="2" borderId="23" xfId="0" applyFont="1" applyFill="1" applyBorder="1" applyAlignment="1">
      <alignment horizontal="right" wrapText="1"/>
    </xf>
    <xf numFmtId="0" fontId="2" fillId="2" borderId="26" xfId="0" applyFont="1" applyFill="1" applyBorder="1" applyAlignment="1">
      <alignment wrapText="1"/>
    </xf>
    <xf numFmtId="0" fontId="5" fillId="2" borderId="31" xfId="0" applyFont="1" applyFill="1" applyBorder="1" applyAlignment="1">
      <alignment wrapText="1"/>
    </xf>
    <xf numFmtId="0" fontId="5" fillId="2" borderId="38" xfId="0" applyFont="1" applyFill="1" applyBorder="1" applyAlignment="1">
      <alignment wrapText="1"/>
    </xf>
    <xf numFmtId="41" fontId="5" fillId="2" borderId="36" xfId="0" applyNumberFormat="1" applyFont="1" applyFill="1" applyBorder="1" applyAlignment="1">
      <alignment horizontal="right" vertical="center" wrapText="1"/>
    </xf>
    <xf numFmtId="0" fontId="5" fillId="0" borderId="10" xfId="0" applyFont="1" applyBorder="1" applyAlignment="1">
      <alignment vertical="top" wrapText="1"/>
    </xf>
    <xf numFmtId="167" fontId="5" fillId="2" borderId="16" xfId="0" applyNumberFormat="1" applyFont="1" applyFill="1" applyBorder="1" applyAlignment="1">
      <alignment horizontal="right" wrapText="1"/>
    </xf>
    <xf numFmtId="0" fontId="9" fillId="2" borderId="28" xfId="0" applyFont="1" applyFill="1" applyBorder="1" applyAlignment="1">
      <alignment horizontal="right" wrapText="1"/>
    </xf>
    <xf numFmtId="0" fontId="9" fillId="2" borderId="25" xfId="0" applyFont="1" applyFill="1" applyBorder="1" applyAlignment="1">
      <alignment horizontal="right" wrapText="1"/>
    </xf>
    <xf numFmtId="41" fontId="5" fillId="2" borderId="20" xfId="0" applyNumberFormat="1" applyFont="1" applyFill="1" applyBorder="1" applyAlignment="1">
      <alignment horizontal="right" vertical="center" wrapText="1"/>
    </xf>
    <xf numFmtId="49" fontId="5" fillId="2" borderId="13" xfId="0" applyNumberFormat="1" applyFont="1" applyFill="1" applyBorder="1" applyAlignment="1">
      <alignment horizontal="center" vertical="center" wrapText="1"/>
    </xf>
    <xf numFmtId="0" fontId="10" fillId="2" borderId="10" xfId="0" applyFont="1" applyFill="1" applyBorder="1" applyAlignment="1">
      <alignment vertical="center" wrapText="1"/>
    </xf>
    <xf numFmtId="0" fontId="25" fillId="0" borderId="0" xfId="0" applyFont="1" applyAlignment="1">
      <alignment wrapText="1"/>
    </xf>
    <xf numFmtId="0" fontId="25" fillId="2" borderId="0" xfId="0" applyFont="1" applyFill="1" applyAlignment="1">
      <alignment wrapText="1"/>
    </xf>
    <xf numFmtId="0" fontId="26" fillId="2" borderId="31" xfId="0" applyFont="1" applyFill="1" applyBorder="1" applyAlignment="1">
      <alignment horizontal="right" wrapText="1"/>
    </xf>
    <xf numFmtId="0" fontId="10" fillId="2" borderId="26" xfId="0" applyFont="1" applyFill="1" applyBorder="1" applyAlignment="1">
      <alignment horizontal="right" wrapText="1"/>
    </xf>
    <xf numFmtId="0" fontId="2" fillId="2" borderId="2" xfId="0" applyFont="1" applyFill="1" applyBorder="1" applyAlignment="1">
      <alignment vertical="center" wrapText="1"/>
    </xf>
    <xf numFmtId="0" fontId="26" fillId="2" borderId="2" xfId="0" applyFont="1" applyFill="1" applyBorder="1" applyAlignment="1">
      <alignment horizontal="right" wrapText="1"/>
    </xf>
    <xf numFmtId="0" fontId="26" fillId="2" borderId="1" xfId="0" applyFont="1" applyFill="1" applyBorder="1" applyAlignment="1">
      <alignment horizontal="right" wrapText="1"/>
    </xf>
    <xf numFmtId="49" fontId="5" fillId="2" borderId="33"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0" fontId="10" fillId="2" borderId="9" xfId="0" applyFont="1" applyFill="1" applyBorder="1" applyAlignment="1">
      <alignment horizontal="center" vertical="center" wrapText="1"/>
    </xf>
    <xf numFmtId="0" fontId="22" fillId="2" borderId="24" xfId="0" applyFont="1" applyFill="1" applyBorder="1" applyAlignment="1">
      <alignment vertical="top" wrapText="1"/>
    </xf>
    <xf numFmtId="0" fontId="22" fillId="2" borderId="23" xfId="0" applyFont="1" applyFill="1" applyBorder="1" applyAlignment="1">
      <alignment vertical="top" wrapText="1"/>
    </xf>
    <xf numFmtId="0" fontId="8" fillId="2" borderId="26" xfId="0" applyFont="1" applyFill="1" applyBorder="1" applyAlignment="1">
      <alignment horizontal="center" vertical="center" wrapText="1"/>
    </xf>
    <xf numFmtId="0" fontId="8" fillId="2" borderId="25" xfId="0" applyFont="1" applyFill="1" applyBorder="1" applyAlignment="1">
      <alignment horizontal="center" vertical="center" wrapText="1"/>
    </xf>
    <xf numFmtId="41" fontId="2" fillId="2" borderId="20" xfId="0" applyNumberFormat="1" applyFont="1" applyFill="1" applyBorder="1" applyAlignment="1">
      <alignment horizontal="right" vertical="center" wrapText="1"/>
    </xf>
    <xf numFmtId="0" fontId="2" fillId="2" borderId="19" xfId="0" applyFont="1" applyFill="1" applyBorder="1" applyAlignment="1">
      <alignment vertical="center" wrapText="1"/>
    </xf>
    <xf numFmtId="0" fontId="2" fillId="2" borderId="18" xfId="0" applyFont="1" applyFill="1" applyBorder="1" applyAlignment="1">
      <alignment vertical="center" wrapText="1"/>
    </xf>
    <xf numFmtId="0" fontId="5" fillId="2" borderId="16" xfId="0" applyFont="1" applyFill="1" applyBorder="1" applyAlignment="1">
      <alignment horizontal="left" wrapText="1"/>
    </xf>
    <xf numFmtId="0" fontId="0" fillId="2" borderId="24" xfId="0" applyFill="1" applyBorder="1" applyAlignment="1">
      <alignment wrapText="1"/>
    </xf>
    <xf numFmtId="0" fontId="0" fillId="2" borderId="23" xfId="0" applyFill="1" applyBorder="1" applyAlignment="1">
      <alignment wrapText="1"/>
    </xf>
    <xf numFmtId="0" fontId="2" fillId="2" borderId="28" xfId="0" applyFont="1" applyFill="1" applyBorder="1" applyAlignment="1">
      <alignment horizontal="center" vertical="center" wrapText="1"/>
    </xf>
    <xf numFmtId="0" fontId="7" fillId="2" borderId="0" xfId="0" applyFont="1" applyFill="1" applyAlignment="1">
      <alignment vertical="center" wrapText="1"/>
    </xf>
    <xf numFmtId="4" fontId="7" fillId="2" borderId="0" xfId="0" applyNumberFormat="1" applyFont="1" applyFill="1" applyAlignment="1">
      <alignment vertical="center" wrapText="1"/>
    </xf>
    <xf numFmtId="2" fontId="2" fillId="2" borderId="22" xfId="0" applyNumberFormat="1" applyFont="1" applyFill="1" applyBorder="1" applyAlignment="1">
      <alignment horizontal="left" vertical="center" wrapText="1"/>
    </xf>
    <xf numFmtId="0" fontId="5" fillId="2" borderId="22" xfId="0" applyFont="1" applyFill="1" applyBorder="1" applyAlignment="1">
      <alignment vertical="center" wrapText="1"/>
    </xf>
    <xf numFmtId="0" fontId="5" fillId="2" borderId="21" xfId="0" applyFont="1" applyFill="1" applyBorder="1" applyAlignment="1">
      <alignment vertical="center" wrapText="1"/>
    </xf>
    <xf numFmtId="41" fontId="6" fillId="2" borderId="47" xfId="0" applyNumberFormat="1" applyFont="1" applyFill="1" applyBorder="1" applyAlignment="1">
      <alignment vertical="center" wrapText="1"/>
    </xf>
    <xf numFmtId="41" fontId="2" fillId="2" borderId="36" xfId="0" applyNumberFormat="1" applyFont="1" applyFill="1" applyBorder="1" applyAlignment="1">
      <alignment horizontal="right" vertical="center" wrapText="1"/>
    </xf>
    <xf numFmtId="0" fontId="10" fillId="2" borderId="23" xfId="0" applyFont="1" applyFill="1" applyBorder="1" applyAlignment="1">
      <alignment horizontal="right" wrapText="1"/>
    </xf>
    <xf numFmtId="0" fontId="26" fillId="2" borderId="29" xfId="0" applyFont="1" applyFill="1" applyBorder="1" applyAlignment="1">
      <alignment horizontal="right" wrapText="1"/>
    </xf>
    <xf numFmtId="0" fontId="10" fillId="2" borderId="33" xfId="0" applyFont="1" applyFill="1" applyBorder="1" applyAlignment="1">
      <alignment vertical="center" wrapText="1"/>
    </xf>
    <xf numFmtId="49" fontId="10" fillId="2" borderId="33" xfId="0" applyNumberFormat="1" applyFont="1" applyFill="1" applyBorder="1" applyAlignment="1">
      <alignment horizontal="center" vertical="center" wrapText="1"/>
    </xf>
    <xf numFmtId="0" fontId="10" fillId="2" borderId="32" xfId="0" applyFont="1" applyFill="1" applyBorder="1" applyAlignment="1">
      <alignment horizontal="center" vertical="center" wrapText="1"/>
    </xf>
    <xf numFmtId="0" fontId="5" fillId="2" borderId="29" xfId="0" applyFont="1" applyFill="1" applyBorder="1" applyAlignment="1">
      <alignment vertical="center" wrapText="1"/>
    </xf>
    <xf numFmtId="0" fontId="28" fillId="0" borderId="0" xfId="0" applyFont="1" applyFill="1" applyAlignment="1">
      <alignment wrapText="1"/>
    </xf>
    <xf numFmtId="0" fontId="0" fillId="0" borderId="0" xfId="0" applyFont="1"/>
    <xf numFmtId="0" fontId="0" fillId="2" borderId="0" xfId="0" applyFont="1" applyFill="1"/>
    <xf numFmtId="0" fontId="22" fillId="2" borderId="0" xfId="0" applyFont="1" applyFill="1"/>
    <xf numFmtId="0" fontId="19" fillId="2" borderId="15" xfId="0" applyFont="1" applyFill="1" applyBorder="1" applyAlignment="1">
      <alignment horizontal="center" vertical="center" wrapText="1"/>
    </xf>
    <xf numFmtId="0" fontId="19" fillId="2" borderId="16" xfId="0" applyFont="1" applyFill="1" applyBorder="1" applyAlignment="1">
      <alignment horizontal="center" vertical="center" wrapText="1"/>
    </xf>
    <xf numFmtId="41" fontId="19" fillId="2" borderId="17" xfId="0" applyNumberFormat="1" applyFont="1" applyFill="1" applyBorder="1" applyAlignment="1">
      <alignment horizontal="center" vertical="center" wrapText="1"/>
    </xf>
    <xf numFmtId="0" fontId="19" fillId="2" borderId="32" xfId="0" applyFont="1" applyFill="1" applyBorder="1" applyAlignment="1">
      <alignment horizontal="center" vertical="center" wrapText="1"/>
    </xf>
    <xf numFmtId="0" fontId="19" fillId="2" borderId="33"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16" fillId="2" borderId="15" xfId="0" applyFont="1" applyFill="1" applyBorder="1" applyAlignment="1">
      <alignment horizontal="center" vertical="center" wrapText="1"/>
    </xf>
    <xf numFmtId="49" fontId="16" fillId="2" borderId="16" xfId="0" applyNumberFormat="1" applyFont="1" applyFill="1" applyBorder="1" applyAlignment="1">
      <alignment horizontal="center" vertical="center" wrapText="1"/>
    </xf>
    <xf numFmtId="0" fontId="16" fillId="2" borderId="16" xfId="0" applyFont="1" applyFill="1" applyBorder="1" applyAlignment="1">
      <alignment horizontal="right" wrapText="1"/>
    </xf>
    <xf numFmtId="41" fontId="16" fillId="2" borderId="17" xfId="0" applyNumberFormat="1" applyFont="1" applyFill="1" applyBorder="1" applyAlignment="1">
      <alignment horizontal="right" wrapText="1"/>
    </xf>
    <xf numFmtId="0" fontId="16"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6" fillId="2" borderId="10" xfId="0" applyFont="1" applyFill="1" applyBorder="1" applyAlignment="1">
      <alignment horizontal="left" vertical="top" wrapText="1"/>
    </xf>
    <xf numFmtId="0" fontId="16" fillId="2" borderId="10" xfId="0" applyFont="1" applyFill="1" applyBorder="1" applyAlignment="1">
      <alignment horizontal="right" wrapText="1"/>
    </xf>
    <xf numFmtId="41" fontId="16" fillId="2" borderId="10" xfId="0" applyNumberFormat="1" applyFont="1" applyFill="1" applyBorder="1" applyAlignment="1">
      <alignment horizontal="right" wrapText="1"/>
    </xf>
    <xf numFmtId="41" fontId="16" fillId="2" borderId="11" xfId="0" applyNumberFormat="1" applyFont="1" applyFill="1" applyBorder="1" applyAlignment="1">
      <alignment horizontal="right" wrapText="1"/>
    </xf>
    <xf numFmtId="49" fontId="16" fillId="2" borderId="10" xfId="0" applyNumberFormat="1"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wrapText="1"/>
    </xf>
    <xf numFmtId="0" fontId="16" fillId="2" borderId="13" xfId="0" applyFont="1" applyFill="1" applyBorder="1" applyAlignment="1">
      <alignment horizontal="right" wrapText="1"/>
    </xf>
    <xf numFmtId="41" fontId="16" fillId="2" borderId="14" xfId="0" applyNumberFormat="1" applyFont="1" applyFill="1" applyBorder="1" applyAlignment="1">
      <alignment horizontal="right" wrapText="1"/>
    </xf>
    <xf numFmtId="0" fontId="19" fillId="2" borderId="18" xfId="0" applyFont="1" applyFill="1" applyBorder="1" applyAlignment="1">
      <alignment vertical="center" wrapText="1"/>
    </xf>
    <xf numFmtId="0" fontId="19" fillId="2" borderId="19" xfId="0" applyFont="1" applyFill="1" applyBorder="1" applyAlignment="1">
      <alignment vertical="center" wrapText="1"/>
    </xf>
    <xf numFmtId="0" fontId="17" fillId="2" borderId="23" xfId="0" applyFont="1" applyFill="1" applyBorder="1" applyAlignment="1">
      <alignment horizontal="right" wrapText="1"/>
    </xf>
    <xf numFmtId="0" fontId="17" fillId="2" borderId="10" xfId="0" applyFont="1" applyFill="1" applyBorder="1" applyAlignment="1">
      <alignment horizontal="right" wrapText="1"/>
    </xf>
    <xf numFmtId="0" fontId="31" fillId="2" borderId="25" xfId="0" applyFont="1" applyFill="1" applyBorder="1" applyAlignment="1">
      <alignment horizontal="right" wrapText="1"/>
    </xf>
    <xf numFmtId="0" fontId="31" fillId="2" borderId="28" xfId="0" applyFont="1" applyFill="1" applyBorder="1" applyAlignment="1">
      <alignment horizontal="right" wrapText="1"/>
    </xf>
    <xf numFmtId="0" fontId="16" fillId="2" borderId="10" xfId="0" applyFont="1" applyFill="1" applyBorder="1" applyAlignment="1">
      <alignment vertical="center" wrapText="1"/>
    </xf>
    <xf numFmtId="49" fontId="16" fillId="0" borderId="10" xfId="0" applyNumberFormat="1" applyFont="1" applyBorder="1" applyAlignment="1">
      <alignment horizontal="center" vertical="center" wrapText="1"/>
    </xf>
    <xf numFmtId="0" fontId="16" fillId="0" borderId="10" xfId="0" applyFont="1" applyBorder="1" applyAlignment="1">
      <alignment horizontal="right" wrapText="1"/>
    </xf>
    <xf numFmtId="0" fontId="16" fillId="0" borderId="9" xfId="0" applyFont="1" applyBorder="1" applyAlignment="1">
      <alignment horizontal="center" vertical="center" wrapText="1"/>
    </xf>
    <xf numFmtId="49" fontId="16" fillId="0" borderId="10" xfId="0" applyNumberFormat="1" applyFont="1" applyFill="1" applyBorder="1" applyAlignment="1">
      <alignment horizontal="center" vertical="center" wrapText="1"/>
    </xf>
    <xf numFmtId="0" fontId="16" fillId="0" borderId="10" xfId="0" applyFont="1" applyFill="1" applyBorder="1" applyAlignment="1">
      <alignment horizontal="right" wrapText="1"/>
    </xf>
    <xf numFmtId="0" fontId="16" fillId="2" borderId="38" xfId="0" applyFont="1" applyFill="1" applyBorder="1" applyAlignment="1">
      <alignment wrapText="1"/>
    </xf>
    <xf numFmtId="0" fontId="16" fillId="2" borderId="31" xfId="0" applyFont="1" applyFill="1" applyBorder="1" applyAlignment="1">
      <alignment wrapText="1"/>
    </xf>
    <xf numFmtId="1" fontId="29" fillId="2" borderId="10" xfId="0" applyNumberFormat="1" applyFont="1" applyFill="1" applyBorder="1" applyAlignment="1">
      <alignment horizontal="center" vertical="center" wrapText="1"/>
    </xf>
    <xf numFmtId="0" fontId="31" fillId="2" borderId="4" xfId="0" applyFont="1" applyFill="1" applyBorder="1" applyAlignment="1">
      <alignment horizontal="right" wrapText="1"/>
    </xf>
    <xf numFmtId="0" fontId="31" fillId="2" borderId="5" xfId="0" applyFont="1" applyFill="1" applyBorder="1" applyAlignment="1">
      <alignment horizontal="right" wrapText="1"/>
    </xf>
    <xf numFmtId="0" fontId="31" fillId="2" borderId="31" xfId="0" applyFont="1" applyFill="1" applyBorder="1" applyAlignment="1">
      <alignment horizontal="right" wrapText="1"/>
    </xf>
    <xf numFmtId="0" fontId="31" fillId="2" borderId="38" xfId="0" applyFont="1" applyFill="1" applyBorder="1" applyAlignment="1">
      <alignment horizontal="right" wrapText="1"/>
    </xf>
    <xf numFmtId="0" fontId="31" fillId="2" borderId="31" xfId="0" applyFont="1" applyFill="1" applyBorder="1" applyAlignment="1">
      <alignment horizontal="center" vertical="center" wrapText="1"/>
    </xf>
    <xf numFmtId="0" fontId="16" fillId="2" borderId="10" xfId="0" applyFont="1" applyFill="1" applyBorder="1" applyAlignment="1">
      <alignment horizontal="center" vertical="center" wrapText="1"/>
    </xf>
    <xf numFmtId="3" fontId="16" fillId="2" borderId="9" xfId="0" applyNumberFormat="1" applyFont="1" applyFill="1" applyBorder="1" applyAlignment="1">
      <alignment horizontal="center" vertical="center" wrapText="1"/>
    </xf>
    <xf numFmtId="1" fontId="16" fillId="2" borderId="9" xfId="0" applyNumberFormat="1" applyFont="1" applyFill="1" applyBorder="1" applyAlignment="1">
      <alignment horizontal="center" vertical="center" wrapText="1"/>
    </xf>
    <xf numFmtId="1" fontId="16" fillId="2" borderId="12" xfId="0" applyNumberFormat="1" applyFont="1" applyFill="1" applyBorder="1" applyAlignment="1">
      <alignment horizontal="center" vertical="center" wrapText="1"/>
    </xf>
    <xf numFmtId="0" fontId="16" fillId="2" borderId="13" xfId="0" applyFont="1" applyFill="1" applyBorder="1" applyAlignment="1">
      <alignment horizontal="center" vertical="center" wrapText="1"/>
    </xf>
    <xf numFmtId="2" fontId="31" fillId="2" borderId="21" xfId="0" applyNumberFormat="1" applyFont="1" applyFill="1" applyBorder="1" applyAlignment="1">
      <alignment horizontal="center" vertical="center" wrapText="1"/>
    </xf>
    <xf numFmtId="0" fontId="31" fillId="2" borderId="22" xfId="0" applyFont="1" applyFill="1" applyBorder="1" applyAlignment="1">
      <alignment horizontal="center" vertical="center" wrapText="1"/>
    </xf>
    <xf numFmtId="1" fontId="16" fillId="2" borderId="7" xfId="0" applyNumberFormat="1" applyFont="1" applyFill="1" applyBorder="1" applyAlignment="1">
      <alignment horizontal="center" vertical="center" wrapText="1"/>
    </xf>
    <xf numFmtId="49" fontId="16" fillId="2" borderId="8" xfId="0" applyNumberFormat="1" applyFont="1" applyFill="1" applyBorder="1" applyAlignment="1">
      <alignment horizontal="center" vertical="center" wrapText="1"/>
    </xf>
    <xf numFmtId="2" fontId="31" fillId="2" borderId="43" xfId="0" applyNumberFormat="1" applyFont="1" applyFill="1" applyBorder="1" applyAlignment="1">
      <alignment horizontal="center" vertical="center" wrapText="1"/>
    </xf>
    <xf numFmtId="0" fontId="31" fillId="2" borderId="44" xfId="0" applyFont="1" applyFill="1" applyBorder="1" applyAlignment="1">
      <alignment horizontal="center" vertical="center" wrapText="1"/>
    </xf>
    <xf numFmtId="0" fontId="30" fillId="2" borderId="16" xfId="0" applyFont="1" applyFill="1" applyBorder="1" applyAlignment="1">
      <alignment horizontal="center" vertical="center" wrapText="1"/>
    </xf>
    <xf numFmtId="4" fontId="17" fillId="2" borderId="11" xfId="0" applyNumberFormat="1" applyFont="1" applyFill="1" applyBorder="1" applyAlignment="1">
      <alignment horizontal="right" wrapText="1"/>
    </xf>
    <xf numFmtId="0" fontId="7" fillId="2" borderId="0" xfId="0" applyFont="1" applyFill="1" applyAlignment="1">
      <alignment horizontal="right" wrapText="1"/>
    </xf>
    <xf numFmtId="0" fontId="19" fillId="2" borderId="33" xfId="0" applyFont="1" applyFill="1" applyBorder="1" applyAlignment="1">
      <alignment horizontal="right" wrapText="1"/>
    </xf>
    <xf numFmtId="0" fontId="16" fillId="2" borderId="31" xfId="0" applyFont="1" applyFill="1" applyBorder="1" applyAlignment="1">
      <alignment horizontal="right" wrapText="1"/>
    </xf>
    <xf numFmtId="0" fontId="17" fillId="2" borderId="22" xfId="0" applyFont="1" applyFill="1" applyBorder="1" applyAlignment="1">
      <alignment horizontal="right" wrapText="1"/>
    </xf>
    <xf numFmtId="0" fontId="17" fillId="2" borderId="8" xfId="0" applyFont="1" applyFill="1" applyBorder="1" applyAlignment="1">
      <alignment horizontal="right" wrapText="1"/>
    </xf>
    <xf numFmtId="0" fontId="17" fillId="2" borderId="44" xfId="0" applyFont="1" applyFill="1" applyBorder="1" applyAlignment="1">
      <alignment horizontal="right" wrapText="1"/>
    </xf>
    <xf numFmtId="2" fontId="2" fillId="2" borderId="31" xfId="0" applyNumberFormat="1" applyFont="1" applyFill="1" applyBorder="1" applyAlignment="1">
      <alignment horizontal="right" wrapText="1"/>
    </xf>
    <xf numFmtId="2" fontId="2" fillId="2" borderId="16" xfId="0" applyNumberFormat="1" applyFont="1" applyFill="1" applyBorder="1" applyAlignment="1">
      <alignment horizontal="right" wrapText="1"/>
    </xf>
    <xf numFmtId="2" fontId="2" fillId="2" borderId="10" xfId="0" applyNumberFormat="1" applyFont="1" applyFill="1" applyBorder="1" applyAlignment="1">
      <alignment horizontal="right" wrapText="1"/>
    </xf>
    <xf numFmtId="2" fontId="2" fillId="2" borderId="22" xfId="0" applyNumberFormat="1" applyFont="1" applyFill="1" applyBorder="1" applyAlignment="1">
      <alignment horizontal="right" wrapText="1"/>
    </xf>
    <xf numFmtId="2" fontId="6" fillId="0" borderId="19" xfId="0" applyNumberFormat="1" applyFont="1" applyBorder="1" applyAlignment="1">
      <alignment horizontal="right" wrapText="1"/>
    </xf>
    <xf numFmtId="0" fontId="12" fillId="2" borderId="0" xfId="0" applyFont="1" applyFill="1" applyAlignment="1">
      <alignment horizontal="right" wrapText="1"/>
    </xf>
    <xf numFmtId="0" fontId="12" fillId="0" borderId="0" xfId="0" applyFont="1" applyAlignment="1">
      <alignment horizontal="right" wrapText="1"/>
    </xf>
    <xf numFmtId="0" fontId="2" fillId="2" borderId="16" xfId="0" applyFont="1" applyFill="1" applyBorder="1" applyAlignment="1">
      <alignment horizontal="right" wrapText="1"/>
    </xf>
    <xf numFmtId="0" fontId="2" fillId="2" borderId="33" xfId="0" applyFont="1" applyFill="1" applyBorder="1" applyAlignment="1">
      <alignment horizontal="right" wrapText="1"/>
    </xf>
    <xf numFmtId="0" fontId="5" fillId="2" borderId="31" xfId="0" applyFont="1" applyFill="1" applyBorder="1" applyAlignment="1">
      <alignment horizontal="right" wrapText="1"/>
    </xf>
    <xf numFmtId="0" fontId="22" fillId="2" borderId="23" xfId="0" applyFont="1" applyFill="1" applyBorder="1" applyAlignment="1">
      <alignment horizontal="right" wrapText="1"/>
    </xf>
    <xf numFmtId="0" fontId="22" fillId="2" borderId="22" xfId="0" applyFont="1" applyFill="1" applyBorder="1" applyAlignment="1">
      <alignment horizontal="right" wrapText="1"/>
    </xf>
    <xf numFmtId="0" fontId="22" fillId="2" borderId="8" xfId="0" applyFont="1" applyFill="1" applyBorder="1" applyAlignment="1">
      <alignment horizontal="right" wrapText="1"/>
    </xf>
    <xf numFmtId="0" fontId="17" fillId="2" borderId="24" xfId="0" applyFont="1" applyFill="1" applyBorder="1" applyAlignment="1">
      <alignment horizontal="right" wrapText="1"/>
    </xf>
    <xf numFmtId="41" fontId="32" fillId="2" borderId="63" xfId="0" applyNumberFormat="1" applyFont="1" applyFill="1" applyBorder="1" applyAlignment="1">
      <alignment horizontal="right" vertical="center" wrapText="1"/>
    </xf>
    <xf numFmtId="41" fontId="30" fillId="2" borderId="17" xfId="0" applyNumberFormat="1" applyFont="1" applyFill="1" applyBorder="1" applyAlignment="1">
      <alignment horizontal="right" wrapText="1"/>
    </xf>
    <xf numFmtId="1" fontId="19" fillId="2" borderId="34" xfId="0" applyNumberFormat="1" applyFont="1" applyFill="1" applyBorder="1" applyAlignment="1">
      <alignment horizontal="right" wrapText="1"/>
    </xf>
    <xf numFmtId="41" fontId="19" fillId="2" borderId="20" xfId="0" applyNumberFormat="1" applyFont="1" applyFill="1" applyBorder="1" applyAlignment="1">
      <alignment horizontal="right" wrapText="1"/>
    </xf>
    <xf numFmtId="41" fontId="16" fillId="2" borderId="20" xfId="0" applyNumberFormat="1" applyFont="1" applyFill="1" applyBorder="1" applyAlignment="1">
      <alignment horizontal="right" wrapText="1"/>
    </xf>
    <xf numFmtId="41" fontId="16" fillId="2" borderId="36" xfId="0" applyNumberFormat="1" applyFont="1" applyFill="1" applyBorder="1" applyAlignment="1">
      <alignment horizontal="right" wrapText="1"/>
    </xf>
    <xf numFmtId="41" fontId="19" fillId="2" borderId="24" xfId="0" applyNumberFormat="1" applyFont="1" applyFill="1" applyBorder="1" applyAlignment="1">
      <alignment horizontal="right" wrapText="1"/>
    </xf>
    <xf numFmtId="41" fontId="19" fillId="2" borderId="6" xfId="0" applyNumberFormat="1" applyFont="1" applyFill="1" applyBorder="1" applyAlignment="1">
      <alignment horizontal="right" wrapText="1"/>
    </xf>
    <xf numFmtId="41" fontId="19" fillId="2" borderId="37" xfId="0" applyNumberFormat="1" applyFont="1" applyFill="1" applyBorder="1" applyAlignment="1">
      <alignment horizontal="right" wrapText="1"/>
    </xf>
    <xf numFmtId="41" fontId="19" fillId="2" borderId="40" xfId="0" applyNumberFormat="1" applyFont="1" applyFill="1" applyBorder="1" applyAlignment="1">
      <alignment horizontal="right" wrapText="1"/>
    </xf>
    <xf numFmtId="41" fontId="16" fillId="2" borderId="35" xfId="0" applyNumberFormat="1" applyFont="1" applyFill="1" applyBorder="1" applyAlignment="1">
      <alignment horizontal="right" wrapText="1"/>
    </xf>
    <xf numFmtId="41" fontId="19" fillId="2" borderId="64" xfId="0" applyNumberFormat="1" applyFont="1" applyFill="1" applyBorder="1" applyAlignment="1">
      <alignment horizontal="right" wrapText="1"/>
    </xf>
    <xf numFmtId="3" fontId="7" fillId="2" borderId="0" xfId="0" applyNumberFormat="1" applyFont="1" applyFill="1" applyAlignment="1">
      <alignment horizontal="right" wrapText="1"/>
    </xf>
    <xf numFmtId="3" fontId="30" fillId="2" borderId="16" xfId="0" applyNumberFormat="1" applyFont="1" applyFill="1" applyBorder="1" applyAlignment="1">
      <alignment horizontal="center" vertical="center" wrapText="1"/>
    </xf>
    <xf numFmtId="3" fontId="19" fillId="2" borderId="33" xfId="0" applyNumberFormat="1" applyFont="1" applyFill="1" applyBorder="1" applyAlignment="1">
      <alignment horizontal="right" wrapText="1"/>
    </xf>
    <xf numFmtId="3" fontId="16" fillId="2" borderId="37" xfId="0" applyNumberFormat="1" applyFont="1" applyFill="1" applyBorder="1" applyAlignment="1">
      <alignment horizontal="right" wrapText="1"/>
    </xf>
    <xf numFmtId="3" fontId="16" fillId="2" borderId="16" xfId="0" applyNumberFormat="1" applyFont="1" applyFill="1" applyBorder="1" applyAlignment="1">
      <alignment horizontal="right" wrapText="1"/>
    </xf>
    <xf numFmtId="3" fontId="16" fillId="2" borderId="10" xfId="0" applyNumberFormat="1" applyFont="1" applyFill="1" applyBorder="1" applyAlignment="1">
      <alignment horizontal="right" wrapText="1"/>
    </xf>
    <xf numFmtId="3" fontId="16" fillId="2" borderId="13" xfId="0" applyNumberFormat="1" applyFont="1" applyFill="1" applyBorder="1" applyAlignment="1">
      <alignment horizontal="right" wrapText="1"/>
    </xf>
    <xf numFmtId="3" fontId="17" fillId="2" borderId="23" xfId="0" applyNumberFormat="1" applyFont="1" applyFill="1" applyBorder="1" applyAlignment="1">
      <alignment horizontal="right" wrapText="1"/>
    </xf>
    <xf numFmtId="3" fontId="17" fillId="0" borderId="10" xfId="0" applyNumberFormat="1" applyFont="1" applyBorder="1" applyAlignment="1">
      <alignment horizontal="right" wrapText="1"/>
    </xf>
    <xf numFmtId="3" fontId="16" fillId="0" borderId="10" xfId="0" applyNumberFormat="1" applyFont="1" applyFill="1" applyBorder="1" applyAlignment="1">
      <alignment horizontal="right" wrapText="1"/>
    </xf>
    <xf numFmtId="3" fontId="16" fillId="0" borderId="10" xfId="0" applyNumberFormat="1" applyFont="1" applyFill="1" applyBorder="1" applyAlignment="1">
      <alignment horizontal="right"/>
    </xf>
    <xf numFmtId="3" fontId="16" fillId="0" borderId="10" xfId="0" applyNumberFormat="1" applyFont="1" applyBorder="1" applyAlignment="1">
      <alignment horizontal="right" wrapText="1"/>
    </xf>
    <xf numFmtId="3" fontId="31" fillId="2" borderId="5" xfId="0" applyNumberFormat="1" applyFont="1" applyFill="1" applyBorder="1" applyAlignment="1">
      <alignment horizontal="right" wrapText="1"/>
    </xf>
    <xf numFmtId="3" fontId="31" fillId="2" borderId="31" xfId="0" applyNumberFormat="1" applyFont="1" applyFill="1" applyBorder="1" applyAlignment="1">
      <alignment horizontal="right" wrapText="1"/>
    </xf>
    <xf numFmtId="3" fontId="16" fillId="2" borderId="22" xfId="0" applyNumberFormat="1" applyFont="1" applyFill="1" applyBorder="1" applyAlignment="1">
      <alignment horizontal="right" wrapText="1"/>
    </xf>
    <xf numFmtId="3" fontId="16" fillId="2" borderId="8" xfId="0" applyNumberFormat="1" applyFont="1" applyFill="1" applyBorder="1" applyAlignment="1">
      <alignment horizontal="right" wrapText="1"/>
    </xf>
    <xf numFmtId="3" fontId="16" fillId="2" borderId="44" xfId="0" applyNumberFormat="1" applyFont="1" applyFill="1" applyBorder="1" applyAlignment="1">
      <alignment horizontal="right" wrapText="1"/>
    </xf>
    <xf numFmtId="3" fontId="13" fillId="2" borderId="0" xfId="0" applyNumberFormat="1" applyFont="1" applyFill="1" applyAlignment="1">
      <alignment horizontal="right" wrapText="1"/>
    </xf>
    <xf numFmtId="0" fontId="16" fillId="2" borderId="0" xfId="0" applyFont="1" applyFill="1" applyAlignment="1">
      <alignment horizontal="right" wrapText="1"/>
    </xf>
    <xf numFmtId="41" fontId="34" fillId="2" borderId="0" xfId="0" applyNumberFormat="1" applyFont="1" applyFill="1" applyAlignment="1">
      <alignment horizontal="right" wrapText="1"/>
    </xf>
    <xf numFmtId="41" fontId="16" fillId="2" borderId="24" xfId="0" applyNumberFormat="1" applyFont="1" applyFill="1" applyBorder="1" applyAlignment="1">
      <alignment horizontal="right" wrapText="1"/>
    </xf>
    <xf numFmtId="41" fontId="16" fillId="2" borderId="40" xfId="0" applyNumberFormat="1" applyFont="1" applyFill="1" applyBorder="1" applyAlignment="1">
      <alignment horizontal="right" wrapText="1"/>
    </xf>
    <xf numFmtId="41" fontId="16" fillId="2" borderId="47" xfId="0" applyNumberFormat="1" applyFont="1" applyFill="1" applyBorder="1" applyAlignment="1">
      <alignment horizontal="right" wrapText="1"/>
    </xf>
    <xf numFmtId="41" fontId="32" fillId="0" borderId="17" xfId="0" applyNumberFormat="1" applyFont="1" applyBorder="1" applyAlignment="1">
      <alignment horizontal="right"/>
    </xf>
    <xf numFmtId="41" fontId="32" fillId="0" borderId="34" xfId="0" applyNumberFormat="1" applyFont="1" applyBorder="1" applyAlignment="1">
      <alignment horizontal="right" wrapText="1"/>
    </xf>
    <xf numFmtId="41" fontId="32" fillId="0" borderId="47" xfId="0" applyNumberFormat="1" applyFont="1" applyBorder="1" applyAlignment="1">
      <alignment horizontal="right" wrapText="1"/>
    </xf>
    <xf numFmtId="41" fontId="16" fillId="0" borderId="11" xfId="0" applyNumberFormat="1" applyFont="1" applyFill="1" applyBorder="1" applyAlignment="1">
      <alignment horizontal="right" wrapText="1"/>
    </xf>
    <xf numFmtId="0" fontId="16" fillId="2" borderId="8" xfId="0" applyFont="1" applyFill="1" applyBorder="1" applyAlignment="1">
      <alignment horizontal="right" wrapText="1"/>
    </xf>
    <xf numFmtId="3" fontId="17" fillId="0" borderId="8" xfId="0" applyNumberFormat="1" applyFont="1" applyBorder="1" applyAlignment="1">
      <alignment horizontal="right" wrapText="1"/>
    </xf>
    <xf numFmtId="0" fontId="16" fillId="2" borderId="22" xfId="0" applyFont="1" applyFill="1" applyBorder="1" applyAlignment="1">
      <alignment horizontal="right" wrapText="1"/>
    </xf>
    <xf numFmtId="3" fontId="31" fillId="2" borderId="22" xfId="0" applyNumberFormat="1" applyFont="1" applyFill="1" applyBorder="1" applyAlignment="1">
      <alignment horizontal="right" wrapText="1"/>
    </xf>
    <xf numFmtId="0" fontId="17" fillId="2" borderId="37" xfId="0" applyFont="1" applyFill="1" applyBorder="1" applyAlignment="1">
      <alignment horizontal="right" wrapText="1"/>
    </xf>
    <xf numFmtId="0" fontId="7" fillId="2" borderId="0" xfId="0" applyFont="1" applyFill="1" applyAlignment="1">
      <alignment horizontal="left" vertical="center" wrapText="1"/>
    </xf>
    <xf numFmtId="0" fontId="19" fillId="2" borderId="16" xfId="0" applyFont="1" applyFill="1" applyBorder="1" applyAlignment="1">
      <alignment horizontal="left" vertical="center" wrapText="1"/>
    </xf>
    <xf numFmtId="0" fontId="19" fillId="2" borderId="33" xfId="0" applyFont="1" applyFill="1" applyBorder="1" applyAlignment="1">
      <alignment horizontal="left" vertical="center" wrapText="1"/>
    </xf>
    <xf numFmtId="0" fontId="16" fillId="2" borderId="16"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9" fillId="2" borderId="19"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0" borderId="10" xfId="0" applyFont="1" applyBorder="1" applyAlignment="1">
      <alignment horizontal="left" vertical="center" wrapText="1"/>
    </xf>
    <xf numFmtId="0" fontId="19" fillId="2" borderId="22" xfId="0" applyFont="1" applyFill="1" applyBorder="1" applyAlignment="1">
      <alignment horizontal="left" vertical="center" wrapText="1"/>
    </xf>
    <xf numFmtId="0" fontId="19" fillId="2" borderId="23" xfId="0" applyFont="1" applyFill="1" applyBorder="1" applyAlignment="1">
      <alignment horizontal="left" vertical="center" wrapText="1"/>
    </xf>
    <xf numFmtId="0" fontId="19" fillId="2" borderId="44"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7" fillId="0" borderId="8" xfId="0" applyFont="1" applyBorder="1" applyAlignment="1">
      <alignment horizontal="left" vertical="center" wrapText="1"/>
    </xf>
    <xf numFmtId="0" fontId="16" fillId="2" borderId="7" xfId="0" applyFont="1" applyFill="1" applyBorder="1" applyAlignment="1">
      <alignment horizontal="center" vertical="center" wrapText="1"/>
    </xf>
    <xf numFmtId="0" fontId="16" fillId="2" borderId="39" xfId="0" applyFont="1" applyFill="1" applyBorder="1" applyAlignment="1">
      <alignment horizontal="left" vertical="center" wrapText="1"/>
    </xf>
    <xf numFmtId="0" fontId="29" fillId="2" borderId="21" xfId="0" applyFont="1" applyFill="1" applyBorder="1" applyAlignment="1">
      <alignment horizontal="center" vertical="center" wrapText="1"/>
    </xf>
    <xf numFmtId="0" fontId="29" fillId="2" borderId="61" xfId="0" applyFont="1" applyFill="1" applyBorder="1" applyAlignment="1">
      <alignment horizontal="center" vertical="center" wrapText="1"/>
    </xf>
    <xf numFmtId="3" fontId="17" fillId="2" borderId="22" xfId="0" applyNumberFormat="1" applyFont="1" applyFill="1" applyBorder="1" applyAlignment="1">
      <alignment horizontal="right" wrapText="1"/>
    </xf>
    <xf numFmtId="0" fontId="17" fillId="2" borderId="40" xfId="0" applyFont="1" applyFill="1" applyBorder="1" applyAlignment="1">
      <alignment horizontal="right" wrapText="1"/>
    </xf>
    <xf numFmtId="0" fontId="17" fillId="2" borderId="8" xfId="0" applyFont="1" applyFill="1" applyBorder="1" applyAlignment="1">
      <alignment horizontal="left" vertical="top" wrapText="1"/>
    </xf>
    <xf numFmtId="3" fontId="16" fillId="0" borderId="8" xfId="0" applyNumberFormat="1" applyFont="1" applyFill="1" applyBorder="1" applyAlignment="1">
      <alignment horizontal="right" wrapText="1"/>
    </xf>
    <xf numFmtId="0" fontId="19" fillId="2" borderId="47" xfId="0" applyFont="1" applyFill="1" applyBorder="1" applyAlignment="1">
      <alignment horizontal="right" wrapText="1"/>
    </xf>
    <xf numFmtId="3" fontId="19" fillId="2" borderId="5" xfId="0" applyNumberFormat="1" applyFont="1" applyFill="1" applyBorder="1" applyAlignment="1">
      <alignment horizontal="right" wrapText="1"/>
    </xf>
    <xf numFmtId="0" fontId="16" fillId="2" borderId="32" xfId="0" applyFont="1" applyFill="1" applyBorder="1" applyAlignment="1">
      <alignment horizontal="center" vertical="center" wrapText="1"/>
    </xf>
    <xf numFmtId="49" fontId="16" fillId="2" borderId="33" xfId="0" applyNumberFormat="1" applyFont="1" applyFill="1" applyBorder="1" applyAlignment="1">
      <alignment horizontal="center" vertical="center" wrapText="1"/>
    </xf>
    <xf numFmtId="0" fontId="17" fillId="0" borderId="33" xfId="0" applyFont="1" applyBorder="1" applyAlignment="1">
      <alignment horizontal="left" vertical="center" wrapText="1"/>
    </xf>
    <xf numFmtId="0" fontId="16" fillId="2" borderId="33" xfId="0" applyFont="1" applyFill="1" applyBorder="1" applyAlignment="1">
      <alignment horizontal="right" wrapText="1"/>
    </xf>
    <xf numFmtId="41" fontId="16" fillId="2" borderId="34" xfId="0" applyNumberFormat="1" applyFont="1" applyFill="1" applyBorder="1" applyAlignment="1">
      <alignment horizontal="right" wrapText="1"/>
    </xf>
    <xf numFmtId="0" fontId="19" fillId="2" borderId="42"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9" fillId="2" borderId="9" xfId="0" applyFont="1" applyFill="1" applyBorder="1" applyAlignment="1">
      <alignment horizontal="center" vertical="center" wrapText="1"/>
    </xf>
    <xf numFmtId="2" fontId="16" fillId="2" borderId="10" xfId="0" applyNumberFormat="1" applyFont="1" applyFill="1" applyBorder="1" applyAlignment="1">
      <alignment horizontal="center" vertical="center" wrapText="1"/>
    </xf>
    <xf numFmtId="0" fontId="16" fillId="2" borderId="0" xfId="0" applyFont="1" applyFill="1" applyAlignment="1">
      <alignment vertical="center" wrapText="1"/>
    </xf>
    <xf numFmtId="0" fontId="16" fillId="2" borderId="0" xfId="0" applyFont="1" applyFill="1" applyAlignment="1">
      <alignment horizontal="left" vertical="center" wrapText="1"/>
    </xf>
    <xf numFmtId="3" fontId="16" fillId="2" borderId="0" xfId="0" applyNumberFormat="1" applyFont="1" applyFill="1" applyAlignment="1">
      <alignment horizontal="right" wrapText="1"/>
    </xf>
    <xf numFmtId="3" fontId="19" fillId="2" borderId="16" xfId="0" applyNumberFormat="1" applyFont="1" applyFill="1" applyBorder="1" applyAlignment="1">
      <alignment horizontal="right" wrapText="1"/>
    </xf>
    <xf numFmtId="2" fontId="19" fillId="2" borderId="31" xfId="0" applyNumberFormat="1" applyFont="1" applyFill="1" applyBorder="1" applyAlignment="1">
      <alignment horizontal="right" wrapText="1"/>
    </xf>
    <xf numFmtId="0" fontId="16" fillId="2" borderId="23" xfId="0" applyFont="1" applyFill="1" applyBorder="1" applyAlignment="1">
      <alignment horizontal="center" vertical="center" wrapText="1"/>
    </xf>
    <xf numFmtId="2" fontId="16" fillId="2" borderId="9" xfId="0" applyNumberFormat="1" applyFont="1" applyFill="1" applyBorder="1" applyAlignment="1">
      <alignment vertical="center" wrapText="1"/>
    </xf>
    <xf numFmtId="2" fontId="16" fillId="2" borderId="10" xfId="0" applyNumberFormat="1" applyFont="1" applyFill="1" applyBorder="1" applyAlignment="1">
      <alignment vertical="center" wrapText="1"/>
    </xf>
    <xf numFmtId="0" fontId="16" fillId="2" borderId="9" xfId="0" applyFont="1" applyFill="1" applyBorder="1" applyAlignment="1">
      <alignment vertical="center" wrapText="1"/>
    </xf>
    <xf numFmtId="0" fontId="16" fillId="2" borderId="21" xfId="0" applyFont="1" applyFill="1" applyBorder="1" applyAlignment="1">
      <alignment vertical="center" wrapText="1"/>
    </xf>
    <xf numFmtId="0" fontId="16" fillId="2" borderId="22" xfId="0" applyFont="1" applyFill="1" applyBorder="1" applyAlignment="1">
      <alignment vertical="center" wrapText="1"/>
    </xf>
    <xf numFmtId="0" fontId="29" fillId="0" borderId="18" xfId="0" applyFont="1" applyBorder="1" applyAlignment="1">
      <alignment horizontal="center" vertical="center" wrapText="1"/>
    </xf>
    <xf numFmtId="0" fontId="29" fillId="0" borderId="43" xfId="0" applyFont="1" applyBorder="1" applyAlignment="1">
      <alignment horizontal="center" vertical="center" wrapText="1"/>
    </xf>
    <xf numFmtId="0" fontId="19" fillId="0" borderId="0" xfId="0" applyFont="1" applyAlignment="1" applyProtection="1">
      <alignment horizontal="left" vertical="center" wrapText="1"/>
      <protection locked="0"/>
    </xf>
    <xf numFmtId="0" fontId="29" fillId="2" borderId="0" xfId="0" applyFont="1" applyFill="1"/>
    <xf numFmtId="0" fontId="29" fillId="2" borderId="0" xfId="0" applyFont="1" applyFill="1" applyAlignment="1">
      <alignment wrapText="1"/>
    </xf>
    <xf numFmtId="0" fontId="17" fillId="2" borderId="0" xfId="0" applyFont="1" applyFill="1" applyAlignment="1">
      <alignment wrapText="1"/>
    </xf>
    <xf numFmtId="0" fontId="33" fillId="2" borderId="0" xfId="0" applyFont="1" applyFill="1" applyAlignment="1">
      <alignment wrapText="1"/>
    </xf>
    <xf numFmtId="0" fontId="17" fillId="2" borderId="0" xfId="0" applyFont="1" applyFill="1"/>
    <xf numFmtId="0" fontId="29" fillId="0" borderId="0" xfId="0" applyFont="1"/>
    <xf numFmtId="0" fontId="35" fillId="0" borderId="0" xfId="0" applyFont="1" applyFill="1" applyAlignment="1">
      <alignment wrapText="1"/>
    </xf>
    <xf numFmtId="0" fontId="16" fillId="2" borderId="0" xfId="0" applyFont="1" applyFill="1" applyAlignment="1">
      <alignment horizontal="center" vertical="center" wrapText="1"/>
    </xf>
    <xf numFmtId="3" fontId="19" fillId="2" borderId="0" xfId="0" applyNumberFormat="1" applyFont="1" applyFill="1" applyAlignment="1">
      <alignment horizontal="right" wrapText="1"/>
    </xf>
    <xf numFmtId="41" fontId="16" fillId="2" borderId="0" xfId="0" applyNumberFormat="1" applyFont="1" applyFill="1" applyAlignment="1">
      <alignment horizontal="right" wrapText="1"/>
    </xf>
    <xf numFmtId="165" fontId="32" fillId="2" borderId="0" xfId="0" applyNumberFormat="1" applyFont="1" applyFill="1" applyAlignment="1">
      <alignment horizontal="center"/>
    </xf>
    <xf numFmtId="2" fontId="19" fillId="2" borderId="16" xfId="0" applyNumberFormat="1" applyFont="1" applyFill="1" applyBorder="1" applyAlignment="1">
      <alignment horizontal="left" vertical="center" wrapText="1"/>
    </xf>
    <xf numFmtId="2" fontId="19" fillId="2" borderId="16" xfId="0" applyNumberFormat="1" applyFont="1" applyFill="1" applyBorder="1" applyAlignment="1">
      <alignment horizontal="right" wrapText="1"/>
    </xf>
    <xf numFmtId="2" fontId="19" fillId="2" borderId="10" xfId="0" applyNumberFormat="1" applyFont="1" applyFill="1" applyBorder="1" applyAlignment="1">
      <alignment horizontal="left" vertical="center" wrapText="1"/>
    </xf>
    <xf numFmtId="2" fontId="19" fillId="2" borderId="10" xfId="0" applyNumberFormat="1" applyFont="1" applyFill="1" applyBorder="1" applyAlignment="1">
      <alignment horizontal="right" wrapText="1"/>
    </xf>
    <xf numFmtId="3" fontId="19" fillId="2" borderId="10" xfId="0" applyNumberFormat="1" applyFont="1" applyFill="1" applyBorder="1" applyAlignment="1">
      <alignment horizontal="right" wrapText="1"/>
    </xf>
    <xf numFmtId="2" fontId="19" fillId="2" borderId="22" xfId="0" applyNumberFormat="1" applyFont="1" applyFill="1" applyBorder="1" applyAlignment="1">
      <alignment horizontal="left" vertical="center" wrapText="1"/>
    </xf>
    <xf numFmtId="2" fontId="19" fillId="2" borderId="22" xfId="0" applyNumberFormat="1" applyFont="1" applyFill="1" applyBorder="1" applyAlignment="1">
      <alignment horizontal="right" wrapText="1"/>
    </xf>
    <xf numFmtId="3" fontId="19" fillId="2" borderId="22" xfId="0" applyNumberFormat="1" applyFont="1" applyFill="1" applyBorder="1" applyAlignment="1">
      <alignment horizontal="right" wrapText="1"/>
    </xf>
    <xf numFmtId="3" fontId="19" fillId="2" borderId="0" xfId="0" applyNumberFormat="1" applyFont="1" applyFill="1" applyAlignment="1">
      <alignment horizontal="center" vertical="center" wrapText="1"/>
    </xf>
    <xf numFmtId="0" fontId="16" fillId="0" borderId="0" xfId="0" applyFont="1" applyAlignment="1">
      <alignment horizontal="center" vertical="center" wrapText="1"/>
    </xf>
    <xf numFmtId="3" fontId="19" fillId="0" borderId="0" xfId="0" applyNumberFormat="1" applyFont="1" applyAlignment="1">
      <alignment horizontal="center" vertical="center" wrapText="1"/>
    </xf>
    <xf numFmtId="41" fontId="16" fillId="0" borderId="0" xfId="0" applyNumberFormat="1" applyFont="1" applyAlignment="1">
      <alignment horizontal="right" wrapText="1"/>
    </xf>
    <xf numFmtId="0" fontId="19" fillId="2" borderId="4" xfId="0" applyFont="1" applyFill="1" applyBorder="1" applyAlignment="1">
      <alignment vertical="center" wrapText="1"/>
    </xf>
    <xf numFmtId="0" fontId="19" fillId="2" borderId="5" xfId="0" applyFont="1" applyFill="1" applyBorder="1" applyAlignment="1">
      <alignment vertical="center" wrapText="1"/>
    </xf>
    <xf numFmtId="0" fontId="19" fillId="2" borderId="5" xfId="0" applyFont="1" applyFill="1" applyBorder="1" applyAlignment="1">
      <alignment horizontal="left" vertical="center" wrapText="1"/>
    </xf>
    <xf numFmtId="41" fontId="19" fillId="2" borderId="47" xfId="0" applyNumberFormat="1" applyFont="1" applyFill="1" applyBorder="1" applyAlignment="1">
      <alignment horizontal="right" wrapText="1"/>
    </xf>
    <xf numFmtId="3" fontId="19" fillId="2" borderId="16" xfId="0" applyNumberFormat="1" applyFont="1" applyFill="1" applyBorder="1" applyAlignment="1">
      <alignment horizontal="center" vertical="center" wrapText="1"/>
    </xf>
    <xf numFmtId="0" fontId="17" fillId="2" borderId="33" xfId="0" applyFont="1" applyFill="1" applyBorder="1" applyAlignment="1">
      <alignment horizontal="left" vertical="center" wrapText="1"/>
    </xf>
    <xf numFmtId="0" fontId="17" fillId="2" borderId="33" xfId="0" applyFont="1" applyFill="1" applyBorder="1" applyAlignment="1">
      <alignment horizontal="right" wrapText="1"/>
    </xf>
    <xf numFmtId="3" fontId="16" fillId="0" borderId="33" xfId="0" applyNumberFormat="1" applyFont="1" applyFill="1" applyBorder="1" applyAlignment="1">
      <alignment horizontal="right"/>
    </xf>
    <xf numFmtId="0" fontId="31" fillId="2" borderId="21" xfId="0" applyFont="1" applyFill="1" applyBorder="1" applyAlignment="1">
      <alignment horizontal="right" wrapText="1"/>
    </xf>
    <xf numFmtId="0" fontId="31" fillId="2" borderId="60" xfId="0" applyFont="1" applyFill="1" applyBorder="1" applyAlignment="1">
      <alignment horizontal="right" wrapText="1"/>
    </xf>
    <xf numFmtId="49" fontId="16" fillId="0" borderId="33" xfId="0" applyNumberFormat="1" applyFont="1" applyFill="1" applyBorder="1" applyAlignment="1">
      <alignment horizontal="center" vertical="center" wrapText="1"/>
    </xf>
    <xf numFmtId="0" fontId="16" fillId="0" borderId="33" xfId="0" applyFont="1" applyFill="1" applyBorder="1" applyAlignment="1">
      <alignment horizontal="right" wrapText="1"/>
    </xf>
    <xf numFmtId="3" fontId="16" fillId="0" borderId="33" xfId="0" applyNumberFormat="1" applyFont="1" applyFill="1" applyBorder="1" applyAlignment="1">
      <alignment horizontal="right" wrapText="1"/>
    </xf>
    <xf numFmtId="41" fontId="16" fillId="0" borderId="34" xfId="0" applyNumberFormat="1" applyFont="1" applyFill="1" applyBorder="1" applyAlignment="1">
      <alignment horizontal="right" wrapText="1"/>
    </xf>
    <xf numFmtId="0" fontId="16" fillId="2" borderId="30" xfId="0" applyFont="1" applyFill="1" applyBorder="1" applyAlignment="1">
      <alignment horizontal="center" vertical="center" wrapText="1"/>
    </xf>
    <xf numFmtId="1" fontId="29" fillId="2" borderId="39" xfId="0" applyNumberFormat="1" applyFont="1" applyFill="1" applyBorder="1" applyAlignment="1">
      <alignment horizontal="center" vertical="center" wrapText="1"/>
    </xf>
    <xf numFmtId="0" fontId="16" fillId="2" borderId="39" xfId="0" applyFont="1" applyFill="1" applyBorder="1" applyAlignment="1">
      <alignment horizontal="right" wrapText="1"/>
    </xf>
    <xf numFmtId="3" fontId="16" fillId="2" borderId="39" xfId="0" applyNumberFormat="1" applyFont="1" applyFill="1" applyBorder="1" applyAlignment="1">
      <alignment horizontal="right" wrapText="1"/>
    </xf>
    <xf numFmtId="0" fontId="16" fillId="2" borderId="4" xfId="0" applyFont="1" applyFill="1" applyBorder="1" applyAlignment="1">
      <alignment wrapText="1"/>
    </xf>
    <xf numFmtId="0" fontId="16" fillId="2" borderId="5" xfId="0" applyFont="1" applyFill="1" applyBorder="1" applyAlignment="1">
      <alignment wrapText="1"/>
    </xf>
    <xf numFmtId="41" fontId="6" fillId="0" borderId="55" xfId="0" applyNumberFormat="1" applyFont="1" applyBorder="1" applyAlignment="1">
      <alignment horizontal="center" vertical="center"/>
    </xf>
    <xf numFmtId="41" fontId="6" fillId="0" borderId="35" xfId="0" applyNumberFormat="1" applyFont="1" applyBorder="1" applyAlignment="1">
      <alignment horizontal="center" vertical="center"/>
    </xf>
    <xf numFmtId="2" fontId="2" fillId="2" borderId="44" xfId="0" applyNumberFormat="1" applyFont="1" applyFill="1" applyBorder="1" applyAlignment="1">
      <alignment horizontal="right" wrapText="1"/>
    </xf>
    <xf numFmtId="41" fontId="6" fillId="0" borderId="33" xfId="0" applyNumberFormat="1" applyFont="1" applyBorder="1" applyAlignment="1">
      <alignment horizontal="center" vertical="center"/>
    </xf>
    <xf numFmtId="41" fontId="2" fillId="2" borderId="8" xfId="0" applyNumberFormat="1" applyFont="1" applyFill="1" applyBorder="1" applyAlignment="1">
      <alignment horizontal="center" vertical="center" wrapText="1"/>
    </xf>
    <xf numFmtId="41" fontId="6" fillId="3" borderId="22" xfId="0" applyNumberFormat="1" applyFont="1" applyFill="1" applyBorder="1" applyAlignment="1">
      <alignment horizontal="center" vertical="center"/>
    </xf>
    <xf numFmtId="41" fontId="6" fillId="3" borderId="40" xfId="0" applyNumberFormat="1" applyFont="1" applyFill="1" applyBorder="1" applyAlignment="1">
      <alignment horizontal="center" vertical="center"/>
    </xf>
    <xf numFmtId="41" fontId="2" fillId="2" borderId="33" xfId="0" applyNumberFormat="1" applyFont="1" applyFill="1" applyBorder="1" applyAlignment="1">
      <alignment horizontal="center" vertical="center" wrapText="1"/>
    </xf>
    <xf numFmtId="41" fontId="6" fillId="0" borderId="45" xfId="0" applyNumberFormat="1" applyFont="1" applyBorder="1" applyAlignment="1">
      <alignment horizontal="center" vertical="center"/>
    </xf>
    <xf numFmtId="41" fontId="6" fillId="0" borderId="36" xfId="0" applyNumberFormat="1" applyFont="1" applyBorder="1" applyAlignment="1">
      <alignment horizontal="center" vertical="center"/>
    </xf>
    <xf numFmtId="1" fontId="16" fillId="2" borderId="9" xfId="0" applyNumberFormat="1" applyFont="1" applyFill="1" applyBorder="1" applyAlignment="1">
      <alignment horizontal="center" vertical="center" wrapText="1"/>
    </xf>
    <xf numFmtId="49" fontId="16" fillId="2" borderId="10" xfId="0" applyNumberFormat="1" applyFont="1" applyFill="1" applyBorder="1" applyAlignment="1">
      <alignment horizontal="center" vertical="center" wrapText="1"/>
    </xf>
    <xf numFmtId="49" fontId="16" fillId="2" borderId="16" xfId="0" applyNumberFormat="1" applyFont="1" applyFill="1" applyBorder="1" applyAlignment="1">
      <alignment horizontal="center" vertical="center" wrapText="1"/>
    </xf>
    <xf numFmtId="2" fontId="6" fillId="0" borderId="22" xfId="0" applyNumberFormat="1" applyFont="1" applyBorder="1" applyAlignment="1">
      <alignment horizontal="center" vertical="center"/>
    </xf>
    <xf numFmtId="1" fontId="5" fillId="2" borderId="9"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0" fontId="19" fillId="2" borderId="20" xfId="0" applyFont="1" applyFill="1" applyBorder="1" applyAlignment="1">
      <alignment horizontal="right" wrapText="1"/>
    </xf>
    <xf numFmtId="3" fontId="19" fillId="2" borderId="19" xfId="0" applyNumberFormat="1" applyFont="1" applyFill="1" applyBorder="1" applyAlignment="1">
      <alignment horizontal="right" wrapText="1"/>
    </xf>
    <xf numFmtId="168" fontId="17" fillId="0" borderId="8" xfId="0" applyNumberFormat="1" applyFont="1" applyBorder="1" applyAlignment="1">
      <alignment horizontal="right" wrapText="1"/>
    </xf>
    <xf numFmtId="49" fontId="16" fillId="2" borderId="13" xfId="0" applyNumberFormat="1" applyFont="1" applyFill="1" applyBorder="1" applyAlignment="1">
      <alignment horizontal="center" vertical="center" wrapText="1"/>
    </xf>
    <xf numFmtId="0" fontId="17" fillId="0" borderId="13" xfId="0" applyFont="1" applyBorder="1" applyAlignment="1">
      <alignment horizontal="left" vertical="center" wrapText="1"/>
    </xf>
    <xf numFmtId="0" fontId="16" fillId="2" borderId="26" xfId="0" applyFont="1" applyFill="1" applyBorder="1" applyAlignment="1">
      <alignment horizontal="right" wrapText="1"/>
    </xf>
    <xf numFmtId="3" fontId="17" fillId="0" borderId="16" xfId="0" applyNumberFormat="1" applyFont="1" applyBorder="1" applyAlignment="1">
      <alignment horizontal="right" wrapText="1"/>
    </xf>
    <xf numFmtId="0" fontId="19" fillId="2" borderId="47" xfId="0" applyFont="1" applyFill="1" applyBorder="1" applyAlignment="1">
      <alignment horizontal="left" vertical="center" wrapText="1"/>
    </xf>
    <xf numFmtId="0" fontId="19" fillId="2" borderId="20" xfId="0" applyFont="1" applyFill="1" applyBorder="1" applyAlignment="1">
      <alignment horizontal="left" vertical="center" wrapText="1"/>
    </xf>
    <xf numFmtId="0" fontId="19" fillId="2" borderId="29" xfId="0" applyFont="1" applyFill="1" applyBorder="1" applyAlignment="1">
      <alignment horizontal="left" vertical="center" wrapText="1"/>
    </xf>
    <xf numFmtId="169" fontId="7" fillId="2" borderId="0" xfId="0" applyNumberFormat="1" applyFont="1" applyFill="1" applyAlignment="1">
      <alignment horizontal="right" wrapText="1"/>
    </xf>
    <xf numFmtId="169" fontId="30" fillId="2" borderId="16" xfId="0" applyNumberFormat="1" applyFont="1" applyFill="1" applyBorder="1" applyAlignment="1">
      <alignment horizontal="center" vertical="center" wrapText="1"/>
    </xf>
    <xf numFmtId="169" fontId="19" fillId="2" borderId="33" xfId="0" applyNumberFormat="1" applyFont="1" applyFill="1" applyBorder="1" applyAlignment="1">
      <alignment horizontal="right" wrapText="1"/>
    </xf>
    <xf numFmtId="169" fontId="17" fillId="2" borderId="47" xfId="0" applyNumberFormat="1" applyFont="1" applyFill="1" applyBorder="1" applyAlignment="1">
      <alignment horizontal="right" wrapText="1"/>
    </xf>
    <xf numFmtId="169" fontId="5" fillId="2" borderId="10" xfId="0" applyNumberFormat="1" applyFont="1" applyFill="1" applyBorder="1" applyAlignment="1">
      <alignment horizontal="right" wrapText="1"/>
    </xf>
    <xf numFmtId="169" fontId="5" fillId="2" borderId="13" xfId="0" applyNumberFormat="1" applyFont="1" applyFill="1" applyBorder="1" applyAlignment="1">
      <alignment horizontal="right" wrapText="1"/>
    </xf>
    <xf numFmtId="169" fontId="17" fillId="2" borderId="22" xfId="0" applyNumberFormat="1" applyFont="1" applyFill="1" applyBorder="1" applyAlignment="1">
      <alignment horizontal="right" wrapText="1"/>
    </xf>
    <xf numFmtId="169" fontId="19" fillId="2" borderId="62" xfId="0" applyNumberFormat="1" applyFont="1" applyFill="1" applyBorder="1" applyAlignment="1">
      <alignment horizontal="right" wrapText="1"/>
    </xf>
    <xf numFmtId="169" fontId="16" fillId="0" borderId="8" xfId="0" applyNumberFormat="1" applyFont="1" applyFill="1" applyBorder="1" applyAlignment="1">
      <alignment horizontal="right" wrapText="1"/>
    </xf>
    <xf numFmtId="169" fontId="31" fillId="2" borderId="22" xfId="0" applyNumberFormat="1" applyFont="1" applyFill="1" applyBorder="1" applyAlignment="1">
      <alignment horizontal="right" wrapText="1"/>
    </xf>
    <xf numFmtId="169" fontId="5" fillId="2" borderId="16" xfId="0" applyNumberFormat="1" applyFont="1" applyFill="1" applyBorder="1" applyAlignment="1">
      <alignment horizontal="right" wrapText="1"/>
    </xf>
    <xf numFmtId="169" fontId="5" fillId="0" borderId="10" xfId="0" applyNumberFormat="1" applyFont="1" applyFill="1" applyBorder="1" applyAlignment="1">
      <alignment horizontal="right" wrapText="1"/>
    </xf>
    <xf numFmtId="169" fontId="31" fillId="2" borderId="23" xfId="0" applyNumberFormat="1" applyFont="1" applyFill="1" applyBorder="1" applyAlignment="1">
      <alignment horizontal="right" wrapText="1"/>
    </xf>
    <xf numFmtId="169" fontId="31" fillId="2" borderId="5" xfId="0" applyNumberFormat="1" applyFont="1" applyFill="1" applyBorder="1" applyAlignment="1">
      <alignment horizontal="right" wrapText="1"/>
    </xf>
    <xf numFmtId="169" fontId="31" fillId="2" borderId="31" xfId="0" applyNumberFormat="1" applyFont="1" applyFill="1" applyBorder="1" applyAlignment="1">
      <alignment horizontal="right" wrapText="1"/>
    </xf>
    <xf numFmtId="169" fontId="16" fillId="2" borderId="22" xfId="0" applyNumberFormat="1" applyFont="1" applyFill="1" applyBorder="1" applyAlignment="1">
      <alignment horizontal="right" wrapText="1"/>
    </xf>
    <xf numFmtId="169" fontId="5" fillId="2" borderId="8" xfId="0" applyNumberFormat="1" applyFont="1" applyFill="1" applyBorder="1" applyAlignment="1">
      <alignment horizontal="right" wrapText="1"/>
    </xf>
    <xf numFmtId="169" fontId="16" fillId="2" borderId="44" xfId="0" applyNumberFormat="1" applyFont="1" applyFill="1" applyBorder="1" applyAlignment="1">
      <alignment horizontal="right" wrapText="1"/>
    </xf>
    <xf numFmtId="169" fontId="12" fillId="2" borderId="0" xfId="0" applyNumberFormat="1" applyFont="1" applyFill="1" applyAlignment="1">
      <alignment horizontal="right" wrapText="1"/>
    </xf>
    <xf numFmtId="169" fontId="16" fillId="2" borderId="0" xfId="0" applyNumberFormat="1" applyFont="1" applyFill="1" applyAlignment="1">
      <alignment horizontal="right" wrapText="1"/>
    </xf>
    <xf numFmtId="169" fontId="19" fillId="2" borderId="16" xfId="0" applyNumberFormat="1" applyFont="1" applyFill="1" applyBorder="1" applyAlignment="1">
      <alignment horizontal="center" vertical="center" wrapText="1"/>
    </xf>
    <xf numFmtId="169" fontId="17" fillId="2" borderId="23" xfId="0" applyNumberFormat="1" applyFont="1" applyFill="1" applyBorder="1" applyAlignment="1">
      <alignment horizontal="right" wrapText="1"/>
    </xf>
    <xf numFmtId="169" fontId="19" fillId="2" borderId="5" xfId="0" applyNumberFormat="1" applyFont="1" applyFill="1" applyBorder="1" applyAlignment="1">
      <alignment horizontal="right" wrapText="1"/>
    </xf>
    <xf numFmtId="169" fontId="16" fillId="2" borderId="10" xfId="0" applyNumberFormat="1" applyFont="1" applyFill="1" applyBorder="1" applyAlignment="1">
      <alignment horizontal="right" wrapText="1"/>
    </xf>
    <xf numFmtId="169" fontId="19" fillId="2" borderId="16" xfId="0" applyNumberFormat="1" applyFont="1" applyFill="1" applyBorder="1" applyAlignment="1">
      <alignment horizontal="right" wrapText="1"/>
    </xf>
    <xf numFmtId="169" fontId="19" fillId="2" borderId="10" xfId="0" applyNumberFormat="1" applyFont="1" applyFill="1" applyBorder="1" applyAlignment="1">
      <alignment horizontal="right" wrapText="1"/>
    </xf>
    <xf numFmtId="169" fontId="19" fillId="2" borderId="22" xfId="0" applyNumberFormat="1" applyFont="1" applyFill="1" applyBorder="1" applyAlignment="1">
      <alignment horizontal="right" wrapText="1"/>
    </xf>
    <xf numFmtId="169" fontId="16" fillId="2" borderId="0" xfId="0" applyNumberFormat="1" applyFont="1" applyFill="1" applyAlignment="1">
      <alignment horizontal="right" vertical="center" wrapText="1"/>
    </xf>
    <xf numFmtId="169" fontId="16" fillId="0" borderId="0" xfId="0" applyNumberFormat="1" applyFont="1" applyAlignment="1">
      <alignment horizontal="right" vertical="center" wrapText="1"/>
    </xf>
    <xf numFmtId="0" fontId="16" fillId="2" borderId="61" xfId="0" applyFont="1" applyFill="1" applyBorder="1" applyAlignment="1">
      <alignment horizontal="right" wrapText="1"/>
    </xf>
    <xf numFmtId="168" fontId="17" fillId="0" borderId="10" xfId="0" applyNumberFormat="1" applyFont="1" applyBorder="1" applyAlignment="1">
      <alignment horizontal="right" wrapText="1"/>
    </xf>
    <xf numFmtId="168" fontId="16" fillId="2" borderId="33" xfId="0" applyNumberFormat="1" applyFont="1" applyFill="1" applyBorder="1" applyAlignment="1">
      <alignment horizontal="right" wrapText="1"/>
    </xf>
    <xf numFmtId="168" fontId="16" fillId="2" borderId="10" xfId="0" applyNumberFormat="1" applyFont="1" applyFill="1" applyBorder="1" applyAlignment="1">
      <alignment horizontal="right" wrapText="1"/>
    </xf>
    <xf numFmtId="41" fontId="32" fillId="2" borderId="47" xfId="0" applyNumberFormat="1" applyFont="1" applyFill="1" applyBorder="1" applyAlignment="1">
      <alignment horizontal="right" vertical="center" wrapText="1"/>
    </xf>
    <xf numFmtId="41" fontId="19" fillId="2" borderId="40" xfId="0" applyNumberFormat="1" applyFont="1" applyFill="1" applyBorder="1" applyAlignment="1">
      <alignment horizontal="right" vertical="center" wrapText="1"/>
    </xf>
    <xf numFmtId="2" fontId="19" fillId="2" borderId="10" xfId="0" applyNumberFormat="1" applyFont="1" applyFill="1" applyBorder="1" applyAlignment="1">
      <alignment horizontal="left" vertical="top" wrapText="1"/>
    </xf>
    <xf numFmtId="0" fontId="2" fillId="2" borderId="7" xfId="0" applyFont="1" applyFill="1" applyBorder="1" applyAlignment="1">
      <alignment horizontal="center" vertical="center" wrapText="1"/>
    </xf>
    <xf numFmtId="2" fontId="19" fillId="2" borderId="8" xfId="0" applyNumberFormat="1" applyFont="1" applyFill="1" applyBorder="1" applyAlignment="1">
      <alignment horizontal="left" vertical="top" wrapText="1"/>
    </xf>
    <xf numFmtId="0" fontId="2" fillId="2" borderId="21" xfId="0" applyFont="1" applyFill="1" applyBorder="1" applyAlignment="1">
      <alignment horizontal="center" vertical="center" wrapText="1"/>
    </xf>
    <xf numFmtId="2" fontId="19" fillId="2" borderId="22" xfId="0" applyNumberFormat="1" applyFont="1" applyFill="1" applyBorder="1" applyAlignment="1">
      <alignment horizontal="left" vertical="top" wrapText="1"/>
    </xf>
    <xf numFmtId="2" fontId="19" fillId="2" borderId="33" xfId="0" applyNumberFormat="1" applyFont="1" applyFill="1" applyBorder="1" applyAlignment="1">
      <alignment horizontal="left" vertical="top" wrapText="1"/>
    </xf>
    <xf numFmtId="0" fontId="8" fillId="0" borderId="4" xfId="0" applyFont="1" applyBorder="1" applyAlignment="1">
      <alignment horizontal="center" vertical="center" wrapText="1"/>
    </xf>
    <xf numFmtId="0" fontId="5" fillId="2" borderId="30" xfId="0" applyFont="1" applyFill="1" applyBorder="1" applyAlignment="1">
      <alignment vertical="center" wrapText="1"/>
    </xf>
    <xf numFmtId="41" fontId="5" fillId="2" borderId="23" xfId="0" applyNumberFormat="1" applyFont="1" applyFill="1" applyBorder="1" applyAlignment="1">
      <alignment horizontal="right" wrapText="1"/>
    </xf>
    <xf numFmtId="41" fontId="6" fillId="0" borderId="34" xfId="0" applyNumberFormat="1" applyFont="1" applyBorder="1" applyAlignment="1">
      <alignment horizontal="center" vertical="center"/>
    </xf>
    <xf numFmtId="1" fontId="5" fillId="2" borderId="9"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0" fontId="9" fillId="2" borderId="5" xfId="0" applyFont="1" applyFill="1" applyBorder="1" applyAlignment="1">
      <alignment horizontal="center" vertical="center" wrapText="1"/>
    </xf>
    <xf numFmtId="0" fontId="0" fillId="0" borderId="0" xfId="0" applyFill="1" applyAlignment="1">
      <alignment wrapText="1"/>
    </xf>
    <xf numFmtId="0" fontId="5" fillId="0" borderId="32" xfId="0" applyFont="1" applyFill="1" applyBorder="1" applyAlignment="1">
      <alignment horizontal="center" vertical="center" wrapText="1"/>
    </xf>
    <xf numFmtId="1" fontId="8" fillId="0" borderId="33" xfId="0" applyNumberFormat="1" applyFont="1" applyFill="1" applyBorder="1" applyAlignment="1">
      <alignment horizontal="center" vertical="center" wrapText="1"/>
    </xf>
    <xf numFmtId="0" fontId="5" fillId="0" borderId="33" xfId="0" applyFont="1" applyFill="1" applyBorder="1" applyAlignment="1">
      <alignment vertical="center" wrapText="1"/>
    </xf>
    <xf numFmtId="0" fontId="5" fillId="0" borderId="33" xfId="0" applyFont="1" applyFill="1" applyBorder="1" applyAlignment="1">
      <alignment horizontal="right" wrapText="1"/>
    </xf>
    <xf numFmtId="164" fontId="5" fillId="0" borderId="33" xfId="0" applyNumberFormat="1" applyFont="1" applyFill="1" applyBorder="1" applyAlignment="1">
      <alignment horizontal="right" wrapText="1"/>
    </xf>
    <xf numFmtId="41" fontId="5" fillId="0" borderId="33" xfId="0" applyNumberFormat="1" applyFont="1" applyFill="1" applyBorder="1" applyAlignment="1">
      <alignment horizontal="right" wrapText="1"/>
    </xf>
    <xf numFmtId="41" fontId="5" fillId="0" borderId="34" xfId="0" applyNumberFormat="1" applyFont="1" applyFill="1" applyBorder="1" applyAlignment="1">
      <alignment horizontal="right" wrapText="1"/>
    </xf>
    <xf numFmtId="0" fontId="5" fillId="2" borderId="39" xfId="0" applyFont="1" applyFill="1" applyBorder="1" applyAlignment="1">
      <alignment horizontal="right" wrapText="1"/>
    </xf>
    <xf numFmtId="43" fontId="22" fillId="2" borderId="35" xfId="0" applyNumberFormat="1" applyFont="1" applyFill="1" applyBorder="1" applyAlignment="1">
      <alignment horizontal="right" wrapText="1"/>
    </xf>
    <xf numFmtId="0" fontId="5" fillId="2" borderId="33" xfId="0" applyFont="1" applyFill="1" applyBorder="1" applyAlignment="1">
      <alignment horizontal="center" wrapText="1"/>
    </xf>
    <xf numFmtId="0" fontId="5" fillId="2" borderId="33" xfId="0" applyFont="1" applyFill="1" applyBorder="1" applyAlignment="1">
      <alignment horizontal="left" wrapText="1"/>
    </xf>
    <xf numFmtId="4" fontId="5" fillId="2" borderId="33" xfId="0" applyNumberFormat="1" applyFont="1" applyFill="1" applyBorder="1" applyAlignment="1">
      <alignment horizontal="right"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41" fontId="2" fillId="2" borderId="47" xfId="0" applyNumberFormat="1" applyFont="1" applyFill="1" applyBorder="1" applyAlignment="1">
      <alignment horizontal="right" vertical="center" wrapText="1"/>
    </xf>
    <xf numFmtId="41" fontId="16" fillId="2" borderId="64" xfId="0" applyNumberFormat="1" applyFont="1" applyFill="1" applyBorder="1" applyAlignment="1">
      <alignment horizontal="right" vertical="center" wrapText="1"/>
    </xf>
    <xf numFmtId="0" fontId="2" fillId="2" borderId="4" xfId="0" applyFont="1" applyFill="1" applyBorder="1" applyAlignment="1">
      <alignment horizontal="center" vertical="center" wrapText="1"/>
    </xf>
    <xf numFmtId="0" fontId="0" fillId="2" borderId="0" xfId="0" applyFill="1" applyBorder="1"/>
    <xf numFmtId="0" fontId="7" fillId="2" borderId="42" xfId="0" applyFont="1" applyFill="1" applyBorder="1" applyAlignment="1">
      <alignment vertical="center" wrapText="1"/>
    </xf>
    <xf numFmtId="0" fontId="7" fillId="2" borderId="0" xfId="0" applyFont="1" applyFill="1" applyBorder="1" applyAlignment="1">
      <alignment vertical="center" wrapText="1"/>
    </xf>
    <xf numFmtId="0" fontId="7" fillId="2" borderId="0" xfId="0" applyFont="1" applyFill="1" applyBorder="1" applyAlignment="1">
      <alignment horizontal="right" wrapText="1"/>
    </xf>
    <xf numFmtId="0" fontId="7" fillId="2" borderId="27" xfId="0" applyFont="1" applyFill="1" applyBorder="1" applyAlignment="1">
      <alignment horizontal="right" vertical="center" wrapText="1"/>
    </xf>
    <xf numFmtId="1" fontId="2" fillId="2" borderId="16" xfId="0" applyNumberFormat="1" applyFont="1" applyFill="1" applyBorder="1" applyAlignment="1">
      <alignment horizontal="right" wrapText="1"/>
    </xf>
    <xf numFmtId="41" fontId="2" fillId="2" borderId="17" xfId="0" applyNumberFormat="1" applyFont="1" applyFill="1" applyBorder="1" applyAlignment="1">
      <alignment horizontal="right" vertical="center" wrapText="1"/>
    </xf>
    <xf numFmtId="1" fontId="2" fillId="2" borderId="33" xfId="0" applyNumberFormat="1" applyFont="1" applyFill="1" applyBorder="1" applyAlignment="1">
      <alignment horizontal="right" wrapText="1"/>
    </xf>
    <xf numFmtId="1" fontId="2" fillId="2" borderId="34" xfId="0" applyNumberFormat="1" applyFont="1" applyFill="1" applyBorder="1" applyAlignment="1">
      <alignment horizontal="right" vertical="center" wrapText="1"/>
    </xf>
    <xf numFmtId="0" fontId="2" fillId="2" borderId="38" xfId="0" applyFont="1" applyFill="1" applyBorder="1" applyAlignment="1">
      <alignment horizontal="center" vertical="center" wrapText="1"/>
    </xf>
    <xf numFmtId="0" fontId="5" fillId="2" borderId="31" xfId="0" applyFont="1" applyFill="1" applyBorder="1" applyAlignment="1">
      <alignment vertical="center" wrapText="1"/>
    </xf>
    <xf numFmtId="0" fontId="0" fillId="2" borderId="47" xfId="0" applyFill="1" applyBorder="1" applyAlignment="1">
      <alignment horizontal="right" wrapText="1"/>
    </xf>
    <xf numFmtId="0" fontId="0" fillId="2" borderId="37" xfId="0" applyFill="1" applyBorder="1" applyAlignment="1">
      <alignment horizontal="right" wrapText="1"/>
    </xf>
    <xf numFmtId="0" fontId="10" fillId="0" borderId="16" xfId="0" applyFont="1" applyBorder="1" applyAlignment="1">
      <alignment horizontal="center" vertical="center" wrapText="1"/>
    </xf>
    <xf numFmtId="0" fontId="10" fillId="0" borderId="16" xfId="0" applyFont="1" applyBorder="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left" vertical="top" wrapText="1"/>
    </xf>
    <xf numFmtId="0" fontId="10" fillId="0" borderId="13" xfId="0" applyFont="1" applyBorder="1" applyAlignment="1">
      <alignment horizontal="center" vertical="center" wrapText="1"/>
    </xf>
    <xf numFmtId="0" fontId="10" fillId="2" borderId="13" xfId="0" applyFont="1" applyFill="1" applyBorder="1" applyAlignment="1">
      <alignment horizontal="left" wrapText="1"/>
    </xf>
    <xf numFmtId="0" fontId="8" fillId="2" borderId="38"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10" fillId="2" borderId="23" xfId="0" applyFont="1" applyFill="1" applyBorder="1" applyAlignment="1">
      <alignment vertical="top" wrapText="1"/>
    </xf>
    <xf numFmtId="0" fontId="10" fillId="2" borderId="47" xfId="0" applyFont="1" applyFill="1" applyBorder="1" applyAlignment="1">
      <alignment horizontal="right" wrapText="1"/>
    </xf>
    <xf numFmtId="0" fontId="10" fillId="2" borderId="47" xfId="0" applyFont="1" applyFill="1" applyBorder="1" applyAlignment="1">
      <alignment horizontal="right" vertical="top" wrapText="1"/>
    </xf>
    <xf numFmtId="49" fontId="5" fillId="0" borderId="16" xfId="0" applyNumberFormat="1" applyFont="1" applyBorder="1" applyAlignment="1">
      <alignment horizontal="center" vertical="center" wrapText="1"/>
    </xf>
    <xf numFmtId="41" fontId="5" fillId="2" borderId="24" xfId="0" applyNumberFormat="1" applyFont="1" applyFill="1" applyBorder="1" applyAlignment="1">
      <alignment horizontal="right" wrapText="1"/>
    </xf>
    <xf numFmtId="0" fontId="5" fillId="0" borderId="9" xfId="0" applyFont="1" applyBorder="1" applyAlignment="1">
      <alignment horizontal="center" wrapText="1"/>
    </xf>
    <xf numFmtId="0" fontId="16" fillId="0" borderId="10" xfId="0" applyFont="1" applyBorder="1" applyAlignment="1">
      <alignment horizontal="justify" vertical="top" wrapText="1"/>
    </xf>
    <xf numFmtId="0" fontId="0" fillId="0" borderId="0" xfId="0" applyBorder="1"/>
    <xf numFmtId="41" fontId="5" fillId="2" borderId="44" xfId="0" applyNumberFormat="1" applyFont="1" applyFill="1" applyBorder="1" applyAlignment="1">
      <alignment horizontal="right" wrapText="1"/>
    </xf>
    <xf numFmtId="0" fontId="41" fillId="2" borderId="47" xfId="0" applyFont="1" applyFill="1" applyBorder="1" applyAlignment="1">
      <alignment horizontal="right" wrapText="1"/>
    </xf>
    <xf numFmtId="0" fontId="41" fillId="2" borderId="47" xfId="0" applyFont="1" applyFill="1" applyBorder="1" applyAlignment="1">
      <alignment horizontal="right" vertical="center" wrapText="1"/>
    </xf>
    <xf numFmtId="0" fontId="5" fillId="2" borderId="25" xfId="0" applyFont="1" applyFill="1" applyBorder="1" applyAlignment="1">
      <alignment horizontal="center" vertical="center" wrapText="1"/>
    </xf>
    <xf numFmtId="49" fontId="5" fillId="0" borderId="65" xfId="0" applyNumberFormat="1" applyFont="1" applyBorder="1" applyAlignment="1">
      <alignment horizontal="center" vertical="center" wrapText="1"/>
    </xf>
    <xf numFmtId="0" fontId="16" fillId="0" borderId="66" xfId="0" applyFont="1" applyBorder="1" applyAlignment="1">
      <alignment horizontal="justify" vertical="top" wrapText="1"/>
    </xf>
    <xf numFmtId="49" fontId="5" fillId="0" borderId="67" xfId="0" applyNumberFormat="1" applyFont="1" applyBorder="1" applyAlignment="1">
      <alignment horizontal="center" vertical="center" wrapText="1"/>
    </xf>
    <xf numFmtId="0" fontId="5" fillId="0" borderId="13" xfId="0" quotePrefix="1" applyFont="1" applyBorder="1" applyAlignment="1">
      <alignment horizontal="left" vertical="top" wrapText="1"/>
    </xf>
    <xf numFmtId="0" fontId="9" fillId="2" borderId="21" xfId="0" applyFont="1" applyFill="1" applyBorder="1" applyAlignment="1">
      <alignment horizontal="right" vertical="center" wrapText="1"/>
    </xf>
    <xf numFmtId="0" fontId="2" fillId="2" borderId="28" xfId="0" applyFont="1" applyFill="1" applyBorder="1" applyAlignment="1">
      <alignment vertical="center" wrapText="1"/>
    </xf>
    <xf numFmtId="0" fontId="5" fillId="2" borderId="47" xfId="0" applyFont="1" applyFill="1" applyBorder="1" applyAlignment="1">
      <alignment horizontal="right" wrapText="1"/>
    </xf>
    <xf numFmtId="0" fontId="9" fillId="2" borderId="47" xfId="0" applyFont="1" applyFill="1" applyBorder="1" applyAlignment="1">
      <alignment horizontal="right" wrapText="1"/>
    </xf>
    <xf numFmtId="0" fontId="5" fillId="0" borderId="16" xfId="0" applyFont="1" applyBorder="1" applyAlignment="1">
      <alignment vertical="top" wrapText="1"/>
    </xf>
    <xf numFmtId="0" fontId="1" fillId="2" borderId="0" xfId="0" applyFont="1" applyFill="1" applyBorder="1"/>
    <xf numFmtId="0" fontId="17" fillId="0" borderId="33" xfId="0" quotePrefix="1" applyFont="1" applyBorder="1" applyAlignment="1">
      <alignment horizontal="justify" vertical="top" wrapText="1"/>
    </xf>
    <xf numFmtId="41" fontId="2" fillId="2" borderId="29" xfId="0" applyNumberFormat="1" applyFont="1" applyFill="1" applyBorder="1" applyAlignment="1">
      <alignment horizontal="right" vertical="center" wrapText="1"/>
    </xf>
    <xf numFmtId="0" fontId="9" fillId="2" borderId="25" xfId="0" applyFont="1" applyFill="1" applyBorder="1" applyAlignment="1">
      <alignment wrapText="1"/>
    </xf>
    <xf numFmtId="0" fontId="12" fillId="2" borderId="28" xfId="0" applyFont="1" applyFill="1" applyBorder="1" applyAlignment="1">
      <alignment horizontal="center" vertical="center" wrapText="1"/>
    </xf>
    <xf numFmtId="0" fontId="5" fillId="2" borderId="26" xfId="0" applyFont="1" applyFill="1" applyBorder="1" applyAlignment="1">
      <alignment horizontal="right" wrapText="1"/>
    </xf>
    <xf numFmtId="0" fontId="9" fillId="2" borderId="4" xfId="0" applyFont="1" applyFill="1" applyBorder="1" applyAlignment="1">
      <alignment horizontal="left" wrapText="1"/>
    </xf>
    <xf numFmtId="0" fontId="10" fillId="2" borderId="15" xfId="0" applyFont="1" applyFill="1" applyBorder="1" applyAlignment="1">
      <alignment horizontal="center" vertical="center" wrapText="1"/>
    </xf>
    <xf numFmtId="49" fontId="10" fillId="0" borderId="16" xfId="0" applyNumberFormat="1" applyFont="1" applyBorder="1" applyAlignment="1">
      <alignment horizontal="center" vertical="center" wrapText="1"/>
    </xf>
    <xf numFmtId="0" fontId="10" fillId="2" borderId="16" xfId="0" applyFont="1" applyFill="1" applyBorder="1" applyAlignment="1">
      <alignment horizontal="left" vertical="center" wrapText="1"/>
    </xf>
    <xf numFmtId="0" fontId="10" fillId="0" borderId="10" xfId="0" applyFont="1" applyBorder="1" applyAlignment="1">
      <alignment vertical="center" wrapText="1"/>
    </xf>
    <xf numFmtId="169" fontId="10" fillId="4" borderId="10" xfId="0" applyNumberFormat="1" applyFont="1" applyFill="1" applyBorder="1" applyAlignment="1">
      <alignment horizontal="right" wrapText="1"/>
    </xf>
    <xf numFmtId="169" fontId="10" fillId="0" borderId="10" xfId="0" applyNumberFormat="1" applyFont="1" applyBorder="1" applyAlignment="1">
      <alignment horizontal="right" wrapText="1"/>
    </xf>
    <xf numFmtId="0" fontId="5" fillId="2" borderId="4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5" fillId="2" borderId="22" xfId="0" applyFont="1" applyFill="1" applyBorder="1" applyAlignment="1">
      <alignment horizontal="center" vertical="center" wrapText="1"/>
    </xf>
    <xf numFmtId="1" fontId="5" fillId="2" borderId="22" xfId="0" applyNumberFormat="1" applyFont="1" applyFill="1" applyBorder="1" applyAlignment="1">
      <alignment horizontal="right" wrapText="1"/>
    </xf>
    <xf numFmtId="41" fontId="5" fillId="2" borderId="40" xfId="0" applyNumberFormat="1" applyFont="1" applyFill="1" applyBorder="1" applyAlignment="1">
      <alignment horizontal="right" vertical="center" wrapText="1"/>
    </xf>
    <xf numFmtId="0" fontId="5" fillId="2" borderId="7" xfId="0" applyFont="1" applyFill="1" applyBorder="1" applyAlignment="1">
      <alignment horizontal="center" vertical="center" wrapText="1"/>
    </xf>
    <xf numFmtId="0" fontId="5" fillId="0" borderId="8" xfId="0" applyFont="1" applyBorder="1" applyAlignment="1">
      <alignment horizontal="right" wrapText="1"/>
    </xf>
    <xf numFmtId="0" fontId="10" fillId="0" borderId="8" xfId="0" applyFont="1" applyFill="1" applyBorder="1" applyAlignment="1">
      <alignment horizontal="right" wrapText="1"/>
    </xf>
    <xf numFmtId="0" fontId="5" fillId="0" borderId="9" xfId="0" applyFont="1" applyFill="1" applyBorder="1" applyAlignment="1">
      <alignment horizontal="center" vertical="center" wrapText="1"/>
    </xf>
    <xf numFmtId="0" fontId="5" fillId="0" borderId="10" xfId="0" applyFont="1" applyFill="1" applyBorder="1" applyAlignment="1">
      <alignment vertical="center" wrapText="1"/>
    </xf>
    <xf numFmtId="0" fontId="10" fillId="0" borderId="10" xfId="0" applyFont="1" applyFill="1" applyBorder="1" applyAlignment="1">
      <alignment horizontal="right" wrapText="1"/>
    </xf>
    <xf numFmtId="0" fontId="5" fillId="0" borderId="10" xfId="0" applyFont="1" applyFill="1" applyBorder="1" applyAlignment="1">
      <alignment horizontal="right" wrapText="1"/>
    </xf>
    <xf numFmtId="0" fontId="10" fillId="0" borderId="33" xfId="0" applyFont="1" applyFill="1" applyBorder="1" applyAlignment="1">
      <alignment horizontal="right" wrapText="1"/>
    </xf>
    <xf numFmtId="41" fontId="5" fillId="2" borderId="36" xfId="0" applyNumberFormat="1" applyFont="1" applyFill="1" applyBorder="1" applyAlignment="1">
      <alignment horizontal="right" wrapText="1"/>
    </xf>
    <xf numFmtId="0" fontId="5" fillId="0" borderId="10" xfId="0" applyFont="1" applyFill="1" applyBorder="1" applyAlignment="1">
      <alignment horizontal="center" vertical="center" wrapText="1"/>
    </xf>
    <xf numFmtId="0" fontId="10" fillId="0" borderId="16" xfId="0" applyFont="1" applyFill="1" applyBorder="1" applyAlignment="1">
      <alignment horizontal="right" wrapText="1"/>
    </xf>
    <xf numFmtId="0" fontId="5" fillId="0" borderId="16" xfId="0" applyFont="1" applyFill="1" applyBorder="1" applyAlignment="1">
      <alignment horizontal="center" vertical="center" wrapText="1"/>
    </xf>
    <xf numFmtId="41" fontId="5" fillId="2" borderId="39" xfId="0" applyNumberFormat="1" applyFont="1" applyFill="1" applyBorder="1" applyAlignment="1">
      <alignment horizontal="right" wrapText="1"/>
    </xf>
    <xf numFmtId="0" fontId="5" fillId="0" borderId="8" xfId="0" applyFont="1" applyFill="1" applyBorder="1" applyAlignment="1">
      <alignment horizontal="center" vertical="center" wrapText="1"/>
    </xf>
    <xf numFmtId="0" fontId="5" fillId="0" borderId="8" xfId="0" applyFont="1" applyFill="1" applyBorder="1" applyAlignment="1">
      <alignment horizontal="right" wrapText="1"/>
    </xf>
    <xf numFmtId="0" fontId="9" fillId="2" borderId="5" xfId="0" applyFont="1" applyFill="1" applyBorder="1" applyAlignment="1">
      <alignment horizontal="right" vertical="center" wrapText="1"/>
    </xf>
    <xf numFmtId="0" fontId="2" fillId="2" borderId="26" xfId="0" applyFont="1" applyFill="1" applyBorder="1" applyAlignment="1">
      <alignment vertical="center" wrapText="1"/>
    </xf>
    <xf numFmtId="0" fontId="22" fillId="2" borderId="23" xfId="0" applyFont="1" applyFill="1" applyBorder="1" applyAlignment="1">
      <alignment horizontal="center" vertical="center" wrapText="1"/>
    </xf>
    <xf numFmtId="41" fontId="2" fillId="2" borderId="37" xfId="0" applyNumberFormat="1" applyFont="1" applyFill="1" applyBorder="1" applyAlignment="1">
      <alignment horizontal="right" vertical="center" wrapText="1"/>
    </xf>
    <xf numFmtId="41" fontId="13" fillId="2" borderId="47" xfId="0" applyNumberFormat="1" applyFont="1" applyFill="1" applyBorder="1" applyAlignment="1">
      <alignment horizontal="right" vertical="center" wrapText="1"/>
    </xf>
    <xf numFmtId="0" fontId="12" fillId="2" borderId="0" xfId="0" applyFont="1" applyFill="1" applyBorder="1" applyAlignment="1">
      <alignment horizontal="center" vertical="center" wrapText="1"/>
    </xf>
    <xf numFmtId="1" fontId="12" fillId="2" borderId="0" xfId="0" applyNumberFormat="1" applyFont="1" applyFill="1" applyAlignment="1">
      <alignment horizontal="right" wrapText="1"/>
    </xf>
    <xf numFmtId="41" fontId="12" fillId="2" borderId="0" xfId="0" applyNumberFormat="1" applyFont="1" applyFill="1" applyAlignment="1">
      <alignment horizontal="right"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left" vertical="center" wrapText="1"/>
    </xf>
    <xf numFmtId="2" fontId="2" fillId="0" borderId="0" xfId="0" applyNumberFormat="1" applyFont="1" applyFill="1" applyBorder="1" applyAlignment="1">
      <alignment horizontal="left" vertical="center" wrapText="1"/>
    </xf>
    <xf numFmtId="1" fontId="12" fillId="0" borderId="0" xfId="0" applyNumberFormat="1" applyFont="1" applyFill="1" applyBorder="1" applyAlignment="1">
      <alignment horizontal="right" wrapText="1"/>
    </xf>
    <xf numFmtId="0" fontId="2" fillId="0" borderId="15" xfId="0" applyFont="1" applyFill="1" applyBorder="1" applyAlignment="1">
      <alignment horizontal="center" vertical="center" wrapText="1"/>
    </xf>
    <xf numFmtId="41" fontId="2" fillId="0" borderId="17" xfId="0" applyNumberFormat="1" applyFont="1" applyFill="1" applyBorder="1" applyAlignment="1">
      <alignment horizontal="right" vertical="center" wrapText="1"/>
    </xf>
    <xf numFmtId="0" fontId="2" fillId="0" borderId="7" xfId="0" applyFont="1" applyFill="1" applyBorder="1" applyAlignment="1">
      <alignment horizontal="center" vertical="center" wrapText="1"/>
    </xf>
    <xf numFmtId="2" fontId="2" fillId="0" borderId="8" xfId="0" applyNumberFormat="1" applyFont="1" applyFill="1" applyBorder="1" applyAlignment="1">
      <alignment horizontal="left" vertical="center" wrapText="1"/>
    </xf>
    <xf numFmtId="2" fontId="2" fillId="0" borderId="8" xfId="0" applyNumberFormat="1" applyFont="1" applyFill="1" applyBorder="1" applyAlignment="1">
      <alignment horizontal="right" wrapText="1"/>
    </xf>
    <xf numFmtId="41" fontId="2" fillId="0" borderId="35" xfId="0" applyNumberFormat="1" applyFont="1" applyFill="1" applyBorder="1" applyAlignment="1">
      <alignment horizontal="right" vertical="center" wrapText="1"/>
    </xf>
    <xf numFmtId="0" fontId="2" fillId="0" borderId="9" xfId="0" applyFont="1" applyFill="1" applyBorder="1" applyAlignment="1">
      <alignment horizontal="center" vertical="center" wrapText="1"/>
    </xf>
    <xf numFmtId="2" fontId="2" fillId="0" borderId="10" xfId="0" applyNumberFormat="1" applyFont="1" applyFill="1" applyBorder="1" applyAlignment="1">
      <alignment horizontal="left" vertical="center" wrapText="1"/>
    </xf>
    <xf numFmtId="1" fontId="2" fillId="0" borderId="10" xfId="0" applyNumberFormat="1" applyFont="1" applyFill="1" applyBorder="1" applyAlignment="1">
      <alignment horizontal="right" wrapText="1"/>
    </xf>
    <xf numFmtId="41" fontId="2" fillId="0" borderId="11" xfId="0" applyNumberFormat="1" applyFont="1" applyFill="1" applyBorder="1" applyAlignment="1">
      <alignment horizontal="right" vertical="center" wrapText="1"/>
    </xf>
    <xf numFmtId="2" fontId="5" fillId="0" borderId="9" xfId="0" applyNumberFormat="1" applyFont="1" applyFill="1" applyBorder="1" applyAlignment="1">
      <alignment vertical="center" wrapText="1"/>
    </xf>
    <xf numFmtId="2" fontId="5" fillId="0" borderId="10" xfId="0" applyNumberFormat="1" applyFont="1" applyFill="1" applyBorder="1" applyAlignment="1">
      <alignment vertical="center" wrapText="1"/>
    </xf>
    <xf numFmtId="2" fontId="2" fillId="0" borderId="10" xfId="0" applyNumberFormat="1" applyFont="1" applyFill="1" applyBorder="1" applyAlignment="1">
      <alignment vertical="center" wrapText="1"/>
    </xf>
    <xf numFmtId="0" fontId="5" fillId="0" borderId="9" xfId="0" applyFont="1" applyFill="1" applyBorder="1" applyAlignment="1">
      <alignment vertical="center" wrapText="1"/>
    </xf>
    <xf numFmtId="2" fontId="2" fillId="0" borderId="10" xfId="0" applyNumberFormat="1" applyFont="1" applyFill="1" applyBorder="1" applyAlignment="1">
      <alignment horizontal="right"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42" fillId="2" borderId="44" xfId="0" applyFont="1" applyFill="1" applyBorder="1" applyAlignment="1">
      <alignment horizontal="right" wrapText="1"/>
    </xf>
    <xf numFmtId="3" fontId="43" fillId="0" borderId="0" xfId="0" applyNumberFormat="1" applyFont="1"/>
    <xf numFmtId="0" fontId="12" fillId="0" borderId="0" xfId="0" applyFont="1" applyFill="1" applyAlignment="1">
      <alignment horizontal="center" vertical="center" wrapText="1"/>
    </xf>
    <xf numFmtId="1" fontId="12" fillId="0" borderId="0" xfId="0" applyNumberFormat="1" applyFont="1" applyFill="1" applyAlignment="1">
      <alignment horizontal="right" wrapText="1"/>
    </xf>
    <xf numFmtId="41" fontId="12" fillId="0" borderId="0" xfId="0" applyNumberFormat="1" applyFont="1" applyFill="1" applyAlignment="1">
      <alignment horizontal="right" vertical="center" wrapText="1"/>
    </xf>
    <xf numFmtId="0" fontId="10" fillId="0" borderId="39" xfId="0" applyFont="1" applyBorder="1" applyAlignment="1">
      <alignment horizontal="right" wrapText="1"/>
    </xf>
    <xf numFmtId="0" fontId="5" fillId="2" borderId="33"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43" xfId="0" applyFont="1" applyFill="1" applyBorder="1" applyAlignment="1">
      <alignment vertical="center" wrapText="1"/>
    </xf>
    <xf numFmtId="0" fontId="5" fillId="0" borderId="44" xfId="0" applyFont="1" applyFill="1" applyBorder="1" applyAlignment="1">
      <alignment vertical="center" wrapText="1"/>
    </xf>
    <xf numFmtId="2" fontId="2" fillId="0" borderId="44" xfId="0" applyNumberFormat="1" applyFont="1" applyFill="1" applyBorder="1" applyAlignment="1">
      <alignment horizontal="left" vertical="center" wrapText="1"/>
    </xf>
    <xf numFmtId="2" fontId="2" fillId="0" borderId="44" xfId="0" applyNumberFormat="1" applyFont="1" applyFill="1" applyBorder="1" applyAlignment="1">
      <alignment horizontal="right" wrapText="1"/>
    </xf>
    <xf numFmtId="2" fontId="2" fillId="0" borderId="19" xfId="0" applyNumberFormat="1" applyFont="1" applyFill="1" applyBorder="1" applyAlignment="1">
      <alignment horizontal="left" vertical="center" wrapText="1"/>
    </xf>
    <xf numFmtId="0" fontId="2" fillId="0" borderId="0" xfId="0" applyFont="1" applyFill="1" applyAlignment="1" applyProtection="1">
      <alignment horizontal="left" vertical="top" wrapText="1"/>
      <protection locked="0"/>
    </xf>
    <xf numFmtId="0" fontId="10" fillId="2" borderId="7" xfId="0" applyFont="1" applyFill="1" applyBorder="1" applyAlignment="1">
      <alignment horizontal="center" vertical="center" wrapText="1"/>
    </xf>
    <xf numFmtId="49" fontId="10" fillId="0" borderId="8" xfId="0" applyNumberFormat="1" applyFont="1" applyBorder="1" applyAlignment="1">
      <alignment horizontal="center" vertical="center" wrapText="1"/>
    </xf>
    <xf numFmtId="0" fontId="10" fillId="2" borderId="8" xfId="0" applyFont="1" applyFill="1" applyBorder="1" applyAlignment="1">
      <alignment horizontal="left" vertical="center" wrapText="1"/>
    </xf>
    <xf numFmtId="169" fontId="7" fillId="2" borderId="0" xfId="0" applyNumberFormat="1" applyFont="1" applyFill="1" applyBorder="1" applyAlignment="1">
      <alignment vertical="center" wrapText="1"/>
    </xf>
    <xf numFmtId="169" fontId="2" fillId="2" borderId="16" xfId="0" applyNumberFormat="1" applyFont="1" applyFill="1" applyBorder="1" applyAlignment="1">
      <alignment horizontal="center" vertical="center" wrapText="1"/>
    </xf>
    <xf numFmtId="169" fontId="2" fillId="2" borderId="33" xfId="0" applyNumberFormat="1" applyFont="1" applyFill="1" applyBorder="1" applyAlignment="1">
      <alignment horizontal="center" vertical="center" wrapText="1"/>
    </xf>
    <xf numFmtId="169" fontId="5" fillId="2" borderId="37" xfId="0" applyNumberFormat="1" applyFont="1" applyFill="1" applyBorder="1" applyAlignment="1">
      <alignment vertical="center" wrapText="1"/>
    </xf>
    <xf numFmtId="169" fontId="10" fillId="2" borderId="28" xfId="0" applyNumberFormat="1" applyFont="1" applyFill="1" applyBorder="1" applyAlignment="1">
      <alignment vertical="top" wrapText="1"/>
    </xf>
    <xf numFmtId="169" fontId="5" fillId="0" borderId="10" xfId="0" applyNumberFormat="1" applyFont="1" applyBorder="1" applyAlignment="1">
      <alignment wrapText="1"/>
    </xf>
    <xf numFmtId="169" fontId="5" fillId="2" borderId="44" xfId="0" applyNumberFormat="1" applyFont="1" applyFill="1" applyBorder="1" applyAlignment="1">
      <alignment horizontal="right" wrapText="1"/>
    </xf>
    <xf numFmtId="169" fontId="41" fillId="2" borderId="47" xfId="0" applyNumberFormat="1" applyFont="1" applyFill="1" applyBorder="1" applyAlignment="1">
      <alignment horizontal="right" wrapText="1"/>
    </xf>
    <xf numFmtId="169" fontId="5" fillId="2" borderId="48" xfId="0" applyNumberFormat="1" applyFont="1" applyFill="1" applyBorder="1" applyAlignment="1">
      <alignment horizontal="right" wrapText="1"/>
    </xf>
    <xf numFmtId="169" fontId="9" fillId="2" borderId="47" xfId="0" applyNumberFormat="1" applyFont="1" applyFill="1" applyBorder="1" applyAlignment="1">
      <alignment horizontal="right" wrapText="1"/>
    </xf>
    <xf numFmtId="169" fontId="5" fillId="2" borderId="33" xfId="0" applyNumberFormat="1" applyFont="1" applyFill="1" applyBorder="1" applyAlignment="1">
      <alignment horizontal="right" wrapText="1"/>
    </xf>
    <xf numFmtId="169" fontId="9" fillId="2" borderId="23" xfId="0" applyNumberFormat="1" applyFont="1" applyFill="1" applyBorder="1" applyAlignment="1">
      <alignment horizontal="right" wrapText="1"/>
    </xf>
    <xf numFmtId="169" fontId="10" fillId="2" borderId="16" xfId="0" applyNumberFormat="1" applyFont="1" applyFill="1" applyBorder="1" applyAlignment="1">
      <alignment horizontal="right" wrapText="1"/>
    </xf>
    <xf numFmtId="169" fontId="10" fillId="2" borderId="8" xfId="0" applyNumberFormat="1" applyFont="1" applyFill="1" applyBorder="1" applyAlignment="1">
      <alignment horizontal="right" wrapText="1"/>
    </xf>
    <xf numFmtId="169" fontId="2" fillId="2" borderId="22" xfId="0" applyNumberFormat="1" applyFont="1" applyFill="1" applyBorder="1" applyAlignment="1">
      <alignment horizontal="center" vertical="center" wrapText="1"/>
    </xf>
    <xf numFmtId="169" fontId="9" fillId="2" borderId="5" xfId="0" applyNumberFormat="1" applyFont="1" applyFill="1" applyBorder="1" applyAlignment="1">
      <alignment horizontal="right" wrapText="1"/>
    </xf>
    <xf numFmtId="169" fontId="9" fillId="2" borderId="31" xfId="0" applyNumberFormat="1" applyFont="1" applyFill="1" applyBorder="1" applyAlignment="1">
      <alignment horizontal="right" wrapText="1"/>
    </xf>
    <xf numFmtId="169" fontId="13" fillId="2" borderId="0" xfId="0" applyNumberFormat="1" applyFont="1" applyFill="1" applyAlignment="1">
      <alignment horizontal="center" vertical="center" wrapText="1"/>
    </xf>
    <xf numFmtId="169" fontId="13" fillId="0" borderId="0" xfId="0" applyNumberFormat="1" applyFont="1" applyFill="1" applyBorder="1" applyAlignment="1">
      <alignment horizontal="center" vertical="center" wrapText="1"/>
    </xf>
    <xf numFmtId="169" fontId="2" fillId="0" borderId="8" xfId="0" applyNumberFormat="1" applyFont="1" applyFill="1" applyBorder="1" applyAlignment="1">
      <alignment horizontal="left" vertical="center" wrapText="1"/>
    </xf>
    <xf numFmtId="169" fontId="2" fillId="0" borderId="10" xfId="0" applyNumberFormat="1" applyFont="1" applyFill="1" applyBorder="1" applyAlignment="1">
      <alignment horizontal="left" vertical="center" wrapText="1"/>
    </xf>
    <xf numFmtId="169" fontId="2" fillId="0" borderId="10" xfId="0" applyNumberFormat="1" applyFont="1" applyFill="1" applyBorder="1" applyAlignment="1">
      <alignment vertical="center" wrapText="1"/>
    </xf>
    <xf numFmtId="169" fontId="13" fillId="0" borderId="0" xfId="0" applyNumberFormat="1" applyFont="1" applyFill="1" applyAlignment="1">
      <alignment horizontal="center" vertical="center" wrapText="1"/>
    </xf>
    <xf numFmtId="169" fontId="2" fillId="0" borderId="44" xfId="0" applyNumberFormat="1" applyFont="1" applyFill="1" applyBorder="1" applyAlignment="1">
      <alignment horizontal="left" vertical="center" wrapText="1"/>
    </xf>
    <xf numFmtId="49" fontId="9" fillId="0" borderId="54" xfId="0" applyNumberFormat="1" applyFont="1" applyBorder="1" applyAlignment="1">
      <alignment horizontal="left" vertical="top" wrapText="1"/>
    </xf>
    <xf numFmtId="0" fontId="10" fillId="2" borderId="30" xfId="0" applyFont="1" applyFill="1" applyBorder="1" applyAlignment="1">
      <alignment horizontal="center" vertical="center" wrapText="1"/>
    </xf>
    <xf numFmtId="49" fontId="10" fillId="0" borderId="39" xfId="0" applyNumberFormat="1" applyFont="1" applyBorder="1" applyAlignment="1">
      <alignment horizontal="center" vertical="center" wrapText="1"/>
    </xf>
    <xf numFmtId="0" fontId="10" fillId="2" borderId="39" xfId="0" applyFont="1" applyFill="1" applyBorder="1" applyAlignment="1">
      <alignment horizontal="left" vertical="center" wrapText="1"/>
    </xf>
    <xf numFmtId="0" fontId="10" fillId="2" borderId="39" xfId="0" applyFont="1" applyFill="1" applyBorder="1" applyAlignment="1">
      <alignment horizontal="right" wrapText="1"/>
    </xf>
    <xf numFmtId="169" fontId="10" fillId="2" borderId="39" xfId="0" applyNumberFormat="1" applyFont="1" applyFill="1" applyBorder="1" applyAlignment="1">
      <alignment horizontal="right" wrapText="1"/>
    </xf>
    <xf numFmtId="0" fontId="10" fillId="0" borderId="8" xfId="0" applyFont="1" applyBorder="1" applyAlignment="1">
      <alignment vertical="center" wrapText="1"/>
    </xf>
    <xf numFmtId="169" fontId="10" fillId="0" borderId="8" xfId="0" applyNumberFormat="1" applyFont="1" applyBorder="1" applyAlignment="1">
      <alignment horizontal="right" wrapText="1"/>
    </xf>
    <xf numFmtId="0" fontId="2" fillId="2" borderId="22" xfId="0" applyFont="1" applyFill="1" applyBorder="1" applyAlignment="1">
      <alignment horizontal="left" vertical="center" wrapText="1"/>
    </xf>
    <xf numFmtId="0" fontId="10" fillId="4" borderId="33" xfId="0" applyFont="1" applyFill="1" applyBorder="1" applyAlignment="1">
      <alignment horizontal="left" vertical="top" wrapText="1"/>
    </xf>
    <xf numFmtId="0" fontId="10" fillId="0" borderId="33" xfId="0" applyFont="1" applyBorder="1" applyAlignment="1">
      <alignment horizontal="right" wrapText="1"/>
    </xf>
    <xf numFmtId="169" fontId="10" fillId="4" borderId="33" xfId="0" applyNumberFormat="1" applyFont="1" applyFill="1" applyBorder="1" applyAlignment="1">
      <alignment horizontal="right" wrapText="1"/>
    </xf>
    <xf numFmtId="0" fontId="5" fillId="2" borderId="30" xfId="0" applyFont="1" applyFill="1" applyBorder="1" applyAlignment="1">
      <alignment horizontal="center" vertical="center" wrapText="1"/>
    </xf>
    <xf numFmtId="0" fontId="5" fillId="0" borderId="10" xfId="0" applyFont="1" applyFill="1" applyBorder="1" applyAlignment="1">
      <alignment horizontal="left" vertical="center" wrapText="1"/>
    </xf>
    <xf numFmtId="169" fontId="5" fillId="0" borderId="10" xfId="0" applyNumberFormat="1" applyFont="1" applyFill="1" applyBorder="1" applyAlignment="1">
      <alignment horizontal="right"/>
    </xf>
    <xf numFmtId="0" fontId="5" fillId="2" borderId="39" xfId="0" applyFont="1" applyFill="1" applyBorder="1" applyAlignment="1">
      <alignment horizontal="center" vertical="center" wrapText="1"/>
    </xf>
    <xf numFmtId="0" fontId="5" fillId="0" borderId="39" xfId="0" applyFont="1" applyFill="1" applyBorder="1" applyAlignment="1">
      <alignment horizontal="left" vertical="top" wrapText="1"/>
    </xf>
    <xf numFmtId="169" fontId="5" fillId="0" borderId="39" xfId="0" applyNumberFormat="1" applyFont="1" applyFill="1" applyBorder="1" applyAlignment="1">
      <alignment horizontal="right"/>
    </xf>
    <xf numFmtId="0" fontId="2" fillId="2" borderId="61" xfId="0" applyFont="1" applyFill="1" applyBorder="1" applyAlignment="1">
      <alignment horizontal="center" vertical="center" wrapText="1"/>
    </xf>
    <xf numFmtId="41" fontId="2" fillId="2" borderId="47" xfId="0" applyNumberFormat="1" applyFont="1" applyFill="1" applyBorder="1" applyAlignment="1">
      <alignment horizontal="right" wrapText="1"/>
    </xf>
    <xf numFmtId="0" fontId="5" fillId="2" borderId="10" xfId="0" applyFont="1" applyFill="1" applyBorder="1" applyAlignment="1">
      <alignment vertical="top" wrapText="1"/>
    </xf>
    <xf numFmtId="1" fontId="10" fillId="0" borderId="8" xfId="0" applyNumberFormat="1" applyFont="1" applyBorder="1" applyAlignment="1">
      <alignment horizontal="right" wrapText="1"/>
    </xf>
    <xf numFmtId="0" fontId="1" fillId="0" borderId="0" xfId="0" applyFont="1" applyFill="1" applyBorder="1"/>
    <xf numFmtId="49" fontId="5" fillId="0" borderId="8" xfId="0" applyNumberFormat="1" applyFont="1" applyFill="1" applyBorder="1" applyAlignment="1">
      <alignment horizontal="center" vertical="center" wrapText="1"/>
    </xf>
    <xf numFmtId="41" fontId="5" fillId="0" borderId="10" xfId="0" applyNumberFormat="1" applyFont="1" applyFill="1" applyBorder="1" applyAlignment="1">
      <alignment horizontal="right" wrapText="1"/>
    </xf>
    <xf numFmtId="41" fontId="5" fillId="0" borderId="11" xfId="0" applyNumberFormat="1" applyFont="1" applyFill="1" applyBorder="1" applyAlignment="1">
      <alignment horizontal="right" wrapText="1"/>
    </xf>
    <xf numFmtId="0" fontId="0" fillId="0" borderId="0" xfId="0" applyFill="1" applyBorder="1"/>
    <xf numFmtId="0" fontId="0" fillId="0" borderId="0" xfId="0" applyFill="1"/>
    <xf numFmtId="0" fontId="12" fillId="2" borderId="42" xfId="0" applyFont="1" applyFill="1" applyBorder="1" applyAlignment="1">
      <alignment horizontal="center" vertical="center" wrapText="1"/>
    </xf>
    <xf numFmtId="0" fontId="12" fillId="2" borderId="0" xfId="0" applyFont="1" applyFill="1" applyBorder="1" applyAlignment="1">
      <alignment horizontal="left" vertical="center" wrapText="1"/>
    </xf>
    <xf numFmtId="169" fontId="13" fillId="2" borderId="0" xfId="0" applyNumberFormat="1" applyFont="1" applyFill="1" applyBorder="1" applyAlignment="1">
      <alignment horizontal="center" vertical="center" wrapText="1"/>
    </xf>
    <xf numFmtId="1" fontId="12" fillId="2" borderId="0" xfId="0" applyNumberFormat="1" applyFont="1" applyFill="1" applyBorder="1" applyAlignment="1">
      <alignment horizontal="right" wrapText="1"/>
    </xf>
    <xf numFmtId="41" fontId="12" fillId="2" borderId="27" xfId="0" applyNumberFormat="1" applyFont="1" applyFill="1" applyBorder="1" applyAlignment="1">
      <alignment horizontal="right" vertical="center" wrapText="1"/>
    </xf>
    <xf numFmtId="0" fontId="12" fillId="0" borderId="42" xfId="0" applyFont="1" applyFill="1" applyBorder="1" applyAlignment="1">
      <alignment horizontal="center" vertical="center" wrapText="1"/>
    </xf>
    <xf numFmtId="41" fontId="12" fillId="0" borderId="27" xfId="0" applyNumberFormat="1" applyFont="1" applyFill="1" applyBorder="1" applyAlignment="1">
      <alignment horizontal="right" vertical="center" wrapText="1"/>
    </xf>
    <xf numFmtId="49" fontId="5" fillId="0" borderId="39" xfId="0" applyNumberFormat="1" applyFont="1" applyBorder="1" applyAlignment="1">
      <alignment horizontal="center" vertical="center" wrapText="1"/>
    </xf>
    <xf numFmtId="0" fontId="20" fillId="0" borderId="39" xfId="0" applyFont="1" applyBorder="1" applyAlignment="1">
      <alignment horizontal="left" vertical="top" wrapText="1"/>
    </xf>
    <xf numFmtId="0" fontId="5" fillId="0" borderId="39" xfId="0" applyFont="1" applyBorder="1" applyAlignment="1">
      <alignment horizontal="right" wrapText="1"/>
    </xf>
    <xf numFmtId="4" fontId="5" fillId="0" borderId="39" xfId="0" applyNumberFormat="1" applyFont="1" applyBorder="1" applyAlignment="1">
      <alignment horizontal="right" wrapText="1"/>
    </xf>
    <xf numFmtId="4" fontId="5" fillId="0" borderId="39" xfId="0" applyNumberFormat="1" applyFont="1" applyBorder="1" applyAlignment="1" applyProtection="1">
      <alignment horizontal="right" wrapText="1"/>
      <protection locked="0"/>
    </xf>
    <xf numFmtId="0" fontId="9" fillId="2" borderId="38" xfId="0" applyFont="1" applyFill="1" applyBorder="1" applyAlignment="1">
      <alignment horizontal="right" wrapText="1"/>
    </xf>
    <xf numFmtId="2" fontId="9" fillId="2" borderId="43" xfId="0" applyNumberFormat="1"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2" fillId="2" borderId="44" xfId="0" applyFont="1" applyFill="1" applyBorder="1" applyAlignment="1">
      <alignment vertical="center" wrapText="1"/>
    </xf>
    <xf numFmtId="0" fontId="22" fillId="2" borderId="44" xfId="0" applyFont="1" applyFill="1" applyBorder="1" applyAlignment="1">
      <alignment horizontal="center" vertical="center" wrapText="1"/>
    </xf>
    <xf numFmtId="41" fontId="2" fillId="2" borderId="64" xfId="0" applyNumberFormat="1" applyFont="1" applyFill="1" applyBorder="1" applyAlignment="1">
      <alignment horizontal="right" vertical="center" wrapText="1"/>
    </xf>
    <xf numFmtId="41" fontId="2" fillId="0" borderId="64" xfId="0" applyNumberFormat="1" applyFont="1" applyFill="1" applyBorder="1" applyAlignment="1">
      <alignment horizontal="right" vertical="center" wrapText="1"/>
    </xf>
    <xf numFmtId="41" fontId="2" fillId="0" borderId="10" xfId="0" applyNumberFormat="1" applyFont="1" applyFill="1" applyBorder="1" applyAlignment="1">
      <alignment horizontal="right" vertical="center" wrapText="1"/>
    </xf>
    <xf numFmtId="2" fontId="5" fillId="2" borderId="13" xfId="0" applyNumberFormat="1" applyFont="1" applyFill="1" applyBorder="1" applyAlignment="1">
      <alignment horizontal="right"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9"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41" fontId="2" fillId="2" borderId="3" xfId="0" applyNumberFormat="1" applyFont="1" applyFill="1" applyBorder="1" applyAlignment="1">
      <alignment horizontal="left" vertical="top"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41" fontId="2" fillId="2" borderId="6" xfId="0" applyNumberFormat="1" applyFont="1" applyFill="1" applyBorder="1" applyAlignment="1">
      <alignment horizontal="center" vertical="center" wrapText="1"/>
    </xf>
    <xf numFmtId="0" fontId="19" fillId="2" borderId="4" xfId="0" applyFont="1" applyFill="1" applyBorder="1" applyAlignment="1">
      <alignment horizontal="center" vertical="top" wrapText="1"/>
    </xf>
    <xf numFmtId="0" fontId="37" fillId="2" borderId="5" xfId="0" applyFont="1" applyFill="1" applyBorder="1" applyAlignment="1">
      <alignment horizontal="center" vertical="top" wrapText="1"/>
    </xf>
    <xf numFmtId="0" fontId="37" fillId="2" borderId="6" xfId="0" applyFont="1" applyFill="1" applyBorder="1" applyAlignment="1">
      <alignment horizontal="center" vertical="top" wrapText="1"/>
    </xf>
    <xf numFmtId="0" fontId="2" fillId="2" borderId="0"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5" fillId="0" borderId="16" xfId="0" applyFont="1" applyBorder="1" applyAlignment="1">
      <alignment horizontal="left" vertical="top" wrapText="1"/>
    </xf>
    <xf numFmtId="0" fontId="5" fillId="0" borderId="16" xfId="0" applyFont="1" applyBorder="1" applyAlignment="1">
      <alignment vertical="top"/>
    </xf>
    <xf numFmtId="0" fontId="5" fillId="0" borderId="17" xfId="0" applyFont="1" applyBorder="1" applyAlignment="1">
      <alignment vertical="top"/>
    </xf>
    <xf numFmtId="0" fontId="19" fillId="2" borderId="19" xfId="0" applyFont="1" applyFill="1" applyBorder="1" applyAlignment="1">
      <alignment horizontal="right" vertical="center" wrapText="1"/>
    </xf>
    <xf numFmtId="0" fontId="19" fillId="2" borderId="41" xfId="0" applyFont="1" applyFill="1" applyBorder="1" applyAlignment="1">
      <alignment horizontal="right" vertical="center"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19" fillId="2" borderId="19" xfId="0" applyFont="1" applyFill="1" applyBorder="1" applyAlignment="1">
      <alignment horizontal="center" vertical="center"/>
    </xf>
    <xf numFmtId="0" fontId="19" fillId="2" borderId="41" xfId="0" applyFont="1" applyFill="1" applyBorder="1" applyAlignment="1">
      <alignment horizontal="center" vertical="center"/>
    </xf>
    <xf numFmtId="0" fontId="19" fillId="2" borderId="18" xfId="0" applyFont="1" applyFill="1" applyBorder="1" applyAlignment="1">
      <alignment horizontal="right" wrapText="1"/>
    </xf>
    <xf numFmtId="0" fontId="19" fillId="2" borderId="19" xfId="0" applyFont="1" applyFill="1" applyBorder="1" applyAlignment="1">
      <alignment horizontal="right" wrapText="1"/>
    </xf>
    <xf numFmtId="0" fontId="19" fillId="2" borderId="41" xfId="0" applyFont="1" applyFill="1" applyBorder="1" applyAlignment="1">
      <alignment horizontal="right" wrapText="1"/>
    </xf>
    <xf numFmtId="0" fontId="19" fillId="2" borderId="18" xfId="0" applyFont="1" applyFill="1" applyBorder="1" applyAlignment="1">
      <alignment horizontal="right" vertical="center" wrapText="1"/>
    </xf>
    <xf numFmtId="0" fontId="19" fillId="2" borderId="62" xfId="0" applyFont="1" applyFill="1" applyBorder="1" applyAlignment="1">
      <alignment horizontal="right" vertical="center" wrapText="1"/>
    </xf>
    <xf numFmtId="0" fontId="16" fillId="0" borderId="10" xfId="0" applyFont="1" applyBorder="1" applyAlignment="1">
      <alignment horizontal="left" vertical="top" wrapText="1"/>
    </xf>
    <xf numFmtId="0" fontId="16" fillId="0" borderId="11" xfId="0" applyFont="1" applyBorder="1" applyAlignment="1">
      <alignment horizontal="left" vertical="top" wrapText="1"/>
    </xf>
    <xf numFmtId="2" fontId="19" fillId="2" borderId="18" xfId="0" applyNumberFormat="1" applyFont="1" applyFill="1" applyBorder="1" applyAlignment="1">
      <alignment horizontal="right" wrapText="1"/>
    </xf>
    <xf numFmtId="2" fontId="19" fillId="2" borderId="19" xfId="0" applyNumberFormat="1" applyFont="1" applyFill="1" applyBorder="1" applyAlignment="1">
      <alignment horizontal="right" wrapText="1"/>
    </xf>
    <xf numFmtId="2" fontId="19" fillId="2" borderId="62" xfId="0" applyNumberFormat="1" applyFont="1" applyFill="1" applyBorder="1" applyAlignment="1">
      <alignment horizontal="right" wrapText="1"/>
    </xf>
    <xf numFmtId="0" fontId="19" fillId="2" borderId="1" xfId="0" applyFont="1" applyFill="1" applyBorder="1" applyAlignment="1">
      <alignment horizontal="left" vertical="top" wrapText="1"/>
    </xf>
    <xf numFmtId="0" fontId="19" fillId="2" borderId="2" xfId="0" applyFont="1" applyFill="1" applyBorder="1" applyAlignment="1">
      <alignment horizontal="left" vertical="top" wrapText="1"/>
    </xf>
    <xf numFmtId="41" fontId="19" fillId="2" borderId="3" xfId="0" applyNumberFormat="1" applyFont="1" applyFill="1" applyBorder="1" applyAlignment="1">
      <alignment horizontal="left" vertical="top"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41" fontId="19" fillId="2" borderId="6" xfId="0" applyNumberFormat="1" applyFont="1" applyFill="1" applyBorder="1" applyAlignment="1">
      <alignment horizontal="center" vertical="center" wrapText="1"/>
    </xf>
    <xf numFmtId="0" fontId="19" fillId="2" borderId="0" xfId="0" applyFont="1" applyFill="1" applyBorder="1" applyAlignment="1">
      <alignment horizontal="left" vertical="center" wrapText="1"/>
    </xf>
    <xf numFmtId="0" fontId="19" fillId="2" borderId="27" xfId="0" applyFont="1" applyFill="1" applyBorder="1" applyAlignment="1">
      <alignment horizontal="left" vertical="center" wrapText="1"/>
    </xf>
    <xf numFmtId="0" fontId="16" fillId="0" borderId="16" xfId="0" applyFont="1" applyBorder="1" applyAlignment="1">
      <alignment horizontal="left" vertical="top" wrapText="1"/>
    </xf>
    <xf numFmtId="0" fontId="16" fillId="0" borderId="16" xfId="0" applyFont="1" applyBorder="1" applyAlignment="1">
      <alignment vertical="top"/>
    </xf>
    <xf numFmtId="0" fontId="16" fillId="0" borderId="17" xfId="0" applyFont="1" applyBorder="1" applyAlignment="1">
      <alignment vertical="top"/>
    </xf>
    <xf numFmtId="2" fontId="19" fillId="2" borderId="60" xfId="0" applyNumberFormat="1" applyFont="1" applyFill="1" applyBorder="1" applyAlignment="1">
      <alignment horizontal="left" vertical="top" wrapText="1"/>
    </xf>
    <xf numFmtId="2" fontId="19" fillId="2" borderId="5" xfId="0" applyNumberFormat="1" applyFont="1" applyFill="1" applyBorder="1" applyAlignment="1">
      <alignment horizontal="left" vertical="top" wrapText="1"/>
    </xf>
    <xf numFmtId="2" fontId="19" fillId="2" borderId="6" xfId="0" applyNumberFormat="1" applyFont="1" applyFill="1" applyBorder="1" applyAlignment="1">
      <alignment horizontal="left" vertical="top" wrapText="1"/>
    </xf>
    <xf numFmtId="0" fontId="19" fillId="2" borderId="4" xfId="0" applyFont="1" applyFill="1" applyBorder="1" applyAlignment="1">
      <alignment horizontal="right" vertical="center" wrapText="1"/>
    </xf>
    <xf numFmtId="0" fontId="19" fillId="2" borderId="5" xfId="0" applyFont="1" applyFill="1" applyBorder="1" applyAlignment="1">
      <alignment horizontal="right" vertical="center" wrapText="1"/>
    </xf>
    <xf numFmtId="0" fontId="19" fillId="2" borderId="61" xfId="0" applyFont="1" applyFill="1" applyBorder="1" applyAlignment="1">
      <alignment horizontal="right" vertical="center" wrapText="1"/>
    </xf>
    <xf numFmtId="0" fontId="19" fillId="2" borderId="6" xfId="0" applyFont="1" applyFill="1" applyBorder="1" applyAlignment="1">
      <alignment horizontal="right" vertical="center" wrapText="1"/>
    </xf>
    <xf numFmtId="0" fontId="19" fillId="2" borderId="4" xfId="0" applyFont="1" applyFill="1" applyBorder="1" applyAlignment="1">
      <alignment horizontal="right" wrapText="1"/>
    </xf>
    <xf numFmtId="0" fontId="19" fillId="2" borderId="5" xfId="0" applyFont="1" applyFill="1" applyBorder="1" applyAlignment="1">
      <alignment horizontal="right" wrapText="1"/>
    </xf>
    <xf numFmtId="0" fontId="19" fillId="2" borderId="6" xfId="0" applyFont="1" applyFill="1" applyBorder="1" applyAlignment="1">
      <alignment horizontal="right" wrapText="1"/>
    </xf>
    <xf numFmtId="0" fontId="16" fillId="0" borderId="13" xfId="0" applyFont="1" applyBorder="1" applyAlignment="1">
      <alignment horizontal="left" vertical="top" wrapText="1"/>
    </xf>
    <xf numFmtId="0" fontId="16" fillId="0" borderId="14" xfId="0" applyFont="1" applyBorder="1" applyAlignment="1">
      <alignment horizontal="left" vertical="top" wrapText="1"/>
    </xf>
    <xf numFmtId="0" fontId="19" fillId="2" borderId="5" xfId="0" applyFont="1" applyFill="1" applyBorder="1" applyAlignment="1">
      <alignment horizontal="center" vertical="center"/>
    </xf>
    <xf numFmtId="0" fontId="19" fillId="2" borderId="6" xfId="0" applyFont="1" applyFill="1" applyBorder="1" applyAlignment="1">
      <alignment horizontal="center" vertical="center"/>
    </xf>
    <xf numFmtId="1" fontId="16" fillId="2" borderId="9" xfId="0" applyNumberFormat="1" applyFont="1" applyFill="1" applyBorder="1" applyAlignment="1">
      <alignment horizontal="center" vertical="center" wrapText="1"/>
    </xf>
    <xf numFmtId="49" fontId="16" fillId="2" borderId="10" xfId="0" applyNumberFormat="1" applyFont="1" applyFill="1" applyBorder="1" applyAlignment="1">
      <alignment horizontal="center" vertical="center" wrapText="1"/>
    </xf>
    <xf numFmtId="2" fontId="19" fillId="2" borderId="28" xfId="0" applyNumberFormat="1" applyFont="1" applyFill="1" applyBorder="1" applyAlignment="1">
      <alignment horizontal="left" vertical="top" wrapText="1"/>
    </xf>
    <xf numFmtId="2" fontId="37" fillId="2" borderId="31" xfId="0" applyNumberFormat="1" applyFont="1" applyFill="1" applyBorder="1" applyAlignment="1">
      <alignment horizontal="left" vertical="top" wrapText="1"/>
    </xf>
    <xf numFmtId="2" fontId="37" fillId="2" borderId="26" xfId="0" applyNumberFormat="1" applyFont="1" applyFill="1" applyBorder="1" applyAlignment="1">
      <alignment horizontal="left" vertical="top" wrapText="1"/>
    </xf>
    <xf numFmtId="2" fontId="32" fillId="0" borderId="38" xfId="0" applyNumberFormat="1" applyFont="1" applyBorder="1" applyAlignment="1">
      <alignment horizontal="center" vertical="center" wrapText="1"/>
    </xf>
    <xf numFmtId="2" fontId="32" fillId="0" borderId="31" xfId="0" applyNumberFormat="1" applyFont="1" applyBorder="1" applyAlignment="1">
      <alignment horizontal="center" vertical="center" wrapText="1"/>
    </xf>
    <xf numFmtId="2" fontId="32" fillId="0" borderId="37" xfId="0" applyNumberFormat="1" applyFont="1" applyBorder="1" applyAlignment="1">
      <alignment horizontal="center" vertical="center" wrapText="1"/>
    </xf>
    <xf numFmtId="0" fontId="32" fillId="0" borderId="32" xfId="0" applyFont="1" applyBorder="1" applyAlignment="1">
      <alignment horizontal="center" vertical="center" wrapText="1"/>
    </xf>
    <xf numFmtId="0" fontId="32" fillId="0" borderId="33" xfId="0" applyFont="1" applyBorder="1" applyAlignment="1">
      <alignment horizontal="center" vertical="center" wrapText="1"/>
    </xf>
    <xf numFmtId="2" fontId="32" fillId="0" borderId="33" xfId="0" applyNumberFormat="1" applyFont="1" applyBorder="1" applyAlignment="1">
      <alignment horizontal="left" vertical="center" wrapText="1"/>
    </xf>
    <xf numFmtId="0" fontId="32" fillId="0" borderId="21"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22" xfId="0" applyFont="1" applyBorder="1" applyAlignment="1">
      <alignment horizontal="left" vertical="center" wrapText="1"/>
    </xf>
    <xf numFmtId="0" fontId="32" fillId="0" borderId="60" xfId="0" applyFont="1" applyBorder="1" applyAlignment="1">
      <alignment horizontal="left" vertical="center" wrapText="1"/>
    </xf>
    <xf numFmtId="2" fontId="32" fillId="0" borderId="60" xfId="0" applyNumberFormat="1" applyFont="1" applyBorder="1" applyAlignment="1">
      <alignment horizontal="left" vertical="center" wrapText="1"/>
    </xf>
    <xf numFmtId="2" fontId="32" fillId="0" borderId="5" xfId="0" applyNumberFormat="1" applyFont="1" applyBorder="1" applyAlignment="1">
      <alignment horizontal="left" vertical="center" wrapText="1"/>
    </xf>
    <xf numFmtId="2" fontId="32" fillId="0" borderId="6" xfId="0" applyNumberFormat="1" applyFont="1" applyBorder="1" applyAlignment="1">
      <alignment horizontal="left" vertical="center" wrapText="1"/>
    </xf>
    <xf numFmtId="0" fontId="32" fillId="0" borderId="15" xfId="0" applyFont="1" applyBorder="1" applyAlignment="1">
      <alignment horizontal="center" vertical="center"/>
    </xf>
    <xf numFmtId="0" fontId="32" fillId="0" borderId="16" xfId="0" applyFont="1" applyBorder="1" applyAlignment="1">
      <alignment horizontal="center" vertical="center"/>
    </xf>
    <xf numFmtId="2" fontId="32" fillId="0" borderId="16" xfId="0" applyNumberFormat="1" applyFont="1" applyBorder="1" applyAlignment="1">
      <alignment horizontal="left" vertical="top"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2" fontId="6" fillId="0" borderId="33" xfId="0" applyNumberFormat="1" applyFont="1" applyBorder="1" applyAlignment="1">
      <alignment horizontal="left"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2" xfId="0" applyFont="1" applyBorder="1" applyAlignment="1">
      <alignment horizontal="left" vertical="center" wrapText="1"/>
    </xf>
    <xf numFmtId="0" fontId="6" fillId="0" borderId="60" xfId="0" applyFont="1" applyBorder="1" applyAlignment="1">
      <alignment horizontal="left" vertical="center" wrapText="1"/>
    </xf>
    <xf numFmtId="0" fontId="2" fillId="2" borderId="5" xfId="0" applyFont="1" applyFill="1" applyBorder="1" applyAlignment="1">
      <alignment horizontal="right"/>
    </xf>
    <xf numFmtId="0" fontId="2" fillId="2" borderId="6" xfId="0" applyFont="1" applyFill="1" applyBorder="1" applyAlignment="1">
      <alignment horizontal="right"/>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2" fontId="2" fillId="2" borderId="18" xfId="0" applyNumberFormat="1" applyFont="1" applyFill="1" applyBorder="1" applyAlignment="1">
      <alignment horizontal="right" wrapText="1"/>
    </xf>
    <xf numFmtId="2" fontId="2" fillId="2" borderId="19" xfId="0" applyNumberFormat="1" applyFont="1" applyFill="1" applyBorder="1" applyAlignment="1">
      <alignment horizontal="right" wrapText="1"/>
    </xf>
    <xf numFmtId="2" fontId="2" fillId="2" borderId="62" xfId="0" applyNumberFormat="1" applyFont="1" applyFill="1" applyBorder="1" applyAlignment="1">
      <alignment horizontal="right" wrapText="1"/>
    </xf>
    <xf numFmtId="2" fontId="2" fillId="2" borderId="28" xfId="0" applyNumberFormat="1" applyFont="1" applyFill="1" applyBorder="1" applyAlignment="1">
      <alignment horizontal="left" vertical="top" wrapText="1"/>
    </xf>
    <xf numFmtId="2" fontId="2" fillId="2" borderId="31" xfId="0" applyNumberFormat="1" applyFont="1" applyFill="1" applyBorder="1" applyAlignment="1">
      <alignment horizontal="left" vertical="top" wrapText="1"/>
    </xf>
    <xf numFmtId="2" fontId="2" fillId="2" borderId="26" xfId="0" applyNumberFormat="1" applyFont="1" applyFill="1" applyBorder="1" applyAlignment="1">
      <alignment horizontal="left" vertical="top" wrapText="1"/>
    </xf>
    <xf numFmtId="2" fontId="6" fillId="0" borderId="38" xfId="0" applyNumberFormat="1" applyFont="1" applyBorder="1" applyAlignment="1">
      <alignment horizontal="center" vertical="center" wrapText="1"/>
    </xf>
    <xf numFmtId="2" fontId="6" fillId="0" borderId="31" xfId="0" applyNumberFormat="1" applyFont="1" applyBorder="1" applyAlignment="1">
      <alignment horizontal="center" vertical="center" wrapText="1"/>
    </xf>
    <xf numFmtId="2" fontId="6" fillId="0" borderId="37" xfId="0" applyNumberFormat="1" applyFont="1" applyBorder="1" applyAlignment="1">
      <alignment horizontal="center" vertical="center" wrapText="1"/>
    </xf>
    <xf numFmtId="0" fontId="11" fillId="0" borderId="15" xfId="0" applyFont="1" applyBorder="1" applyAlignment="1">
      <alignment horizontal="center" vertical="center"/>
    </xf>
    <xf numFmtId="0" fontId="11" fillId="0" borderId="16" xfId="0" applyFont="1" applyBorder="1" applyAlignment="1">
      <alignment horizontal="center" vertical="center"/>
    </xf>
    <xf numFmtId="2" fontId="6" fillId="0" borderId="16" xfId="0" applyNumberFormat="1" applyFont="1" applyBorder="1" applyAlignment="1">
      <alignment horizontal="left" vertical="top" wrapText="1"/>
    </xf>
    <xf numFmtId="0" fontId="2" fillId="2" borderId="42" xfId="0" applyFont="1" applyFill="1" applyBorder="1" applyAlignment="1">
      <alignment horizontal="right" vertical="center" wrapText="1"/>
    </xf>
    <xf numFmtId="0" fontId="2" fillId="2" borderId="0" xfId="0" applyFont="1" applyFill="1" applyBorder="1" applyAlignment="1">
      <alignment horizontal="right" vertical="center" wrapText="1"/>
    </xf>
    <xf numFmtId="0" fontId="2" fillId="2" borderId="45" xfId="0" applyFont="1" applyFill="1" applyBorder="1" applyAlignment="1">
      <alignment horizontal="right" vertical="center" wrapText="1"/>
    </xf>
    <xf numFmtId="0" fontId="2" fillId="2" borderId="4" xfId="0" applyFont="1" applyFill="1" applyBorder="1" applyAlignment="1">
      <alignment horizontal="right" wrapText="1"/>
    </xf>
    <xf numFmtId="0" fontId="2" fillId="2" borderId="5" xfId="0" applyFont="1" applyFill="1" applyBorder="1" applyAlignment="1">
      <alignment horizontal="right" wrapText="1"/>
    </xf>
    <xf numFmtId="0" fontId="2" fillId="2" borderId="6" xfId="0" applyFont="1" applyFill="1" applyBorder="1" applyAlignment="1">
      <alignment horizontal="right" wrapText="1"/>
    </xf>
    <xf numFmtId="0" fontId="2" fillId="2" borderId="18" xfId="0" applyFont="1" applyFill="1" applyBorder="1" applyAlignment="1">
      <alignment horizontal="right" wrapText="1"/>
    </xf>
    <xf numFmtId="0" fontId="2" fillId="2" borderId="19" xfId="0" applyFont="1" applyFill="1" applyBorder="1" applyAlignment="1">
      <alignment horizontal="right" wrapText="1"/>
    </xf>
    <xf numFmtId="0" fontId="2" fillId="2" borderId="41" xfId="0" applyFont="1" applyFill="1" applyBorder="1" applyAlignment="1">
      <alignment horizontal="right" wrapText="1"/>
    </xf>
    <xf numFmtId="0" fontId="2" fillId="2" borderId="1" xfId="0" applyFont="1" applyFill="1" applyBorder="1" applyAlignment="1">
      <alignment horizontal="left" vertical="top" wrapText="1"/>
    </xf>
    <xf numFmtId="0" fontId="13" fillId="2" borderId="4" xfId="0" applyFont="1" applyFill="1" applyBorder="1" applyAlignment="1">
      <alignment horizontal="center" vertical="top" wrapText="1"/>
    </xf>
    <xf numFmtId="0" fontId="27" fillId="2" borderId="5" xfId="0" applyFont="1" applyFill="1" applyBorder="1" applyAlignment="1">
      <alignment horizontal="center" vertical="top" wrapText="1"/>
    </xf>
    <xf numFmtId="0" fontId="27" fillId="2" borderId="6" xfId="0" applyFont="1" applyFill="1" applyBorder="1" applyAlignment="1">
      <alignment horizontal="center" vertical="top" wrapText="1"/>
    </xf>
    <xf numFmtId="0" fontId="5" fillId="0" borderId="10" xfId="0" applyFont="1" applyFill="1" applyBorder="1" applyAlignment="1">
      <alignment horizontal="left" vertical="top" wrapText="1"/>
    </xf>
    <xf numFmtId="0" fontId="5" fillId="0" borderId="11" xfId="0" applyFont="1" applyFill="1" applyBorder="1" applyAlignment="1">
      <alignment horizontal="left" vertical="top" wrapText="1"/>
    </xf>
    <xf numFmtId="0" fontId="9" fillId="0" borderId="57" xfId="0" applyFont="1" applyBorder="1" applyAlignment="1">
      <alignment horizontal="left" vertical="top" wrapText="1"/>
    </xf>
    <xf numFmtId="0" fontId="9" fillId="0" borderId="56" xfId="0" applyFont="1" applyBorder="1" applyAlignment="1">
      <alignment horizontal="left" vertical="top" wrapText="1"/>
    </xf>
    <xf numFmtId="0" fontId="9" fillId="0" borderId="58" xfId="0" applyFont="1" applyBorder="1" applyAlignment="1">
      <alignment horizontal="left" vertical="top" wrapText="1"/>
    </xf>
    <xf numFmtId="0" fontId="2" fillId="0" borderId="52"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52"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59" xfId="0" applyFont="1" applyFill="1" applyBorder="1" applyAlignment="1">
      <alignment horizontal="center" vertical="center" wrapText="1"/>
    </xf>
    <xf numFmtId="0" fontId="2" fillId="0" borderId="46" xfId="0" applyFont="1" applyBorder="1" applyAlignment="1">
      <alignment horizontal="left" vertical="center" wrapText="1"/>
    </xf>
    <xf numFmtId="0" fontId="2" fillId="0" borderId="51" xfId="0" applyFont="1" applyBorder="1" applyAlignment="1">
      <alignment horizontal="left" vertical="center" wrapText="1"/>
    </xf>
    <xf numFmtId="0" fontId="2" fillId="0" borderId="59" xfId="0" applyFont="1" applyBorder="1" applyAlignment="1">
      <alignment horizontal="left" vertical="center" wrapText="1"/>
    </xf>
    <xf numFmtId="0" fontId="5" fillId="0" borderId="46" xfId="0" applyFont="1" applyBorder="1" applyAlignment="1">
      <alignment horizontal="left" vertical="top" wrapText="1"/>
    </xf>
    <xf numFmtId="0" fontId="5" fillId="0" borderId="51" xfId="0" applyFont="1" applyBorder="1" applyAlignment="1">
      <alignment vertical="top"/>
    </xf>
    <xf numFmtId="0" fontId="5" fillId="0" borderId="59" xfId="0" applyFont="1" applyBorder="1" applyAlignment="1">
      <alignment vertical="top"/>
    </xf>
    <xf numFmtId="0" fontId="5" fillId="0" borderId="51" xfId="0" applyFont="1" applyBorder="1" applyAlignment="1">
      <alignment horizontal="left" vertical="top" wrapText="1"/>
    </xf>
    <xf numFmtId="0" fontId="5" fillId="0" borderId="59" xfId="0" applyFont="1" applyBorder="1" applyAlignment="1">
      <alignment horizontal="left" vertical="top" wrapText="1"/>
    </xf>
    <xf numFmtId="0" fontId="5" fillId="2" borderId="46" xfId="0" applyFont="1" applyFill="1" applyBorder="1" applyAlignment="1">
      <alignment horizontal="left" vertical="top" wrapText="1"/>
    </xf>
    <xf numFmtId="0" fontId="5" fillId="2" borderId="51" xfId="0" applyFont="1" applyFill="1" applyBorder="1" applyAlignment="1">
      <alignment horizontal="left" vertical="top" wrapText="1"/>
    </xf>
    <xf numFmtId="0" fontId="5" fillId="2" borderId="59" xfId="0" applyFont="1" applyFill="1" applyBorder="1" applyAlignment="1">
      <alignment horizontal="left" vertical="top"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9" fillId="0" borderId="5" xfId="0" applyFont="1" applyBorder="1" applyAlignment="1">
      <alignment horizontal="right" wrapText="1"/>
    </xf>
    <xf numFmtId="0" fontId="9" fillId="0" borderId="6" xfId="0" applyFont="1" applyBorder="1" applyAlignment="1">
      <alignment horizontal="right" wrapText="1"/>
    </xf>
    <xf numFmtId="0" fontId="2" fillId="0" borderId="18" xfId="0" applyFont="1" applyBorder="1" applyAlignment="1">
      <alignment horizontal="right" wrapText="1"/>
    </xf>
    <xf numFmtId="0" fontId="2" fillId="0" borderId="19" xfId="0" applyFont="1" applyBorder="1" applyAlignment="1">
      <alignment horizontal="right" wrapText="1"/>
    </xf>
    <xf numFmtId="0" fontId="2" fillId="0" borderId="41" xfId="0" applyFont="1" applyBorder="1" applyAlignment="1">
      <alignment horizontal="right" wrapText="1"/>
    </xf>
    <xf numFmtId="2" fontId="2" fillId="0" borderId="4" xfId="0" applyNumberFormat="1" applyFont="1" applyBorder="1" applyAlignment="1">
      <alignment horizontal="right" wrapText="1"/>
    </xf>
    <xf numFmtId="2" fontId="2" fillId="0" borderId="5" xfId="0" applyNumberFormat="1" applyFont="1" applyBorder="1" applyAlignment="1">
      <alignment horizontal="right" wrapText="1"/>
    </xf>
    <xf numFmtId="2" fontId="2" fillId="0" borderId="61" xfId="0" applyNumberFormat="1" applyFont="1" applyBorder="1" applyAlignment="1">
      <alignment horizontal="right" wrapText="1"/>
    </xf>
    <xf numFmtId="0" fontId="9" fillId="0" borderId="60" xfId="0" applyFont="1" applyBorder="1" applyAlignment="1">
      <alignment horizontal="right"/>
    </xf>
    <xf numFmtId="0" fontId="9" fillId="0" borderId="5" xfId="0" applyFont="1" applyBorder="1" applyAlignment="1">
      <alignment horizontal="right"/>
    </xf>
    <xf numFmtId="0" fontId="9" fillId="0" borderId="6" xfId="0" applyFont="1" applyBorder="1" applyAlignment="1">
      <alignment horizontal="right"/>
    </xf>
    <xf numFmtId="49" fontId="10" fillId="0" borderId="54" xfId="0" applyNumberFormat="1" applyFont="1" applyBorder="1" applyAlignment="1">
      <alignment horizontal="left" vertical="top" wrapText="1"/>
    </xf>
    <xf numFmtId="49" fontId="10" fillId="0" borderId="56" xfId="0" applyNumberFormat="1" applyFont="1" applyBorder="1" applyAlignment="1">
      <alignment horizontal="left" vertical="top" wrapText="1"/>
    </xf>
    <xf numFmtId="49" fontId="10" fillId="0" borderId="58" xfId="0" applyNumberFormat="1" applyFont="1" applyBorder="1" applyAlignment="1">
      <alignment horizontal="left" vertical="top" wrapText="1"/>
    </xf>
    <xf numFmtId="0" fontId="13" fillId="2" borderId="4" xfId="0" applyFont="1" applyFill="1" applyBorder="1" applyAlignment="1">
      <alignment horizontal="right" wrapText="1" indent="1"/>
    </xf>
    <xf numFmtId="0" fontId="13" fillId="2" borderId="5" xfId="0" applyFont="1" applyFill="1" applyBorder="1" applyAlignment="1">
      <alignment horizontal="right" wrapText="1" indent="1"/>
    </xf>
    <xf numFmtId="0" fontId="13" fillId="2" borderId="6" xfId="0" applyFont="1" applyFill="1" applyBorder="1" applyAlignment="1">
      <alignment horizontal="right" wrapText="1" inden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2" fontId="9" fillId="0" borderId="68" xfId="0" applyNumberFormat="1" applyFont="1" applyFill="1" applyBorder="1" applyAlignment="1">
      <alignment horizontal="left" vertical="top" wrapText="1"/>
    </xf>
    <xf numFmtId="2" fontId="9" fillId="0" borderId="2" xfId="0" applyNumberFormat="1" applyFont="1" applyFill="1" applyBorder="1" applyAlignment="1">
      <alignment horizontal="left" vertical="top" wrapText="1"/>
    </xf>
    <xf numFmtId="2" fontId="9" fillId="0" borderId="65" xfId="0" applyNumberFormat="1" applyFont="1" applyFill="1" applyBorder="1" applyAlignment="1">
      <alignment horizontal="left" vertical="top" wrapText="1"/>
    </xf>
    <xf numFmtId="0" fontId="2" fillId="2" borderId="18" xfId="0" applyFont="1" applyFill="1" applyBorder="1" applyAlignment="1">
      <alignment horizontal="right" vertical="center" wrapText="1"/>
    </xf>
    <xf numFmtId="0" fontId="2" fillId="2" borderId="19" xfId="0" applyFont="1" applyFill="1" applyBorder="1" applyAlignment="1">
      <alignment horizontal="right" vertical="center" wrapText="1"/>
    </xf>
    <xf numFmtId="0" fontId="9" fillId="0" borderId="22" xfId="0" applyFont="1" applyBorder="1" applyAlignment="1">
      <alignment horizontal="right" wrapText="1"/>
    </xf>
    <xf numFmtId="0" fontId="2" fillId="0" borderId="60" xfId="0" applyFont="1" applyFill="1" applyBorder="1" applyAlignment="1">
      <alignment horizontal="right" wrapText="1"/>
    </xf>
    <xf numFmtId="0" fontId="2" fillId="0" borderId="5" xfId="0" applyFont="1" applyFill="1" applyBorder="1" applyAlignment="1">
      <alignment horizontal="right" wrapText="1"/>
    </xf>
    <xf numFmtId="0" fontId="2" fillId="0" borderId="6" xfId="0" applyFont="1" applyFill="1" applyBorder="1" applyAlignment="1">
      <alignment horizontal="right" wrapText="1"/>
    </xf>
    <xf numFmtId="0" fontId="2" fillId="0" borderId="4" xfId="0" applyFont="1" applyBorder="1" applyAlignment="1">
      <alignment horizontal="right" wrapText="1"/>
    </xf>
    <xf numFmtId="0" fontId="2" fillId="0" borderId="5" xfId="0" applyFont="1" applyBorder="1" applyAlignment="1">
      <alignment horizontal="right" wrapText="1"/>
    </xf>
    <xf numFmtId="0" fontId="2" fillId="0" borderId="6" xfId="0" applyFont="1" applyBorder="1" applyAlignment="1">
      <alignment horizontal="right" wrapText="1"/>
    </xf>
    <xf numFmtId="49" fontId="9" fillId="0" borderId="54" xfId="0" applyNumberFormat="1" applyFont="1" applyBorder="1" applyAlignment="1">
      <alignment horizontal="left" vertical="top" wrapText="1"/>
    </xf>
    <xf numFmtId="49" fontId="9" fillId="0" borderId="55" xfId="0" applyNumberFormat="1" applyFont="1" applyBorder="1" applyAlignment="1">
      <alignment horizontal="left" vertical="top" wrapText="1"/>
    </xf>
    <xf numFmtId="0" fontId="2" fillId="2" borderId="41"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2" fillId="2" borderId="25" xfId="0" applyFont="1" applyFill="1" applyBorder="1" applyAlignment="1">
      <alignment horizontal="right" vertical="center" wrapText="1"/>
    </xf>
    <xf numFmtId="0" fontId="2" fillId="2" borderId="23" xfId="0" applyFont="1" applyFill="1" applyBorder="1" applyAlignment="1">
      <alignment horizontal="right" vertical="center" wrapText="1"/>
    </xf>
    <xf numFmtId="0" fontId="2" fillId="2" borderId="24" xfId="0" applyFont="1" applyFill="1" applyBorder="1" applyAlignment="1">
      <alignment horizontal="right" vertical="center" wrapText="1"/>
    </xf>
    <xf numFmtId="0" fontId="2" fillId="2" borderId="30" xfId="0" applyFont="1" applyFill="1" applyBorder="1" applyAlignment="1">
      <alignment horizontal="right" wrapText="1"/>
    </xf>
    <xf numFmtId="0" fontId="2" fillId="2" borderId="23" xfId="0" applyFont="1" applyFill="1" applyBorder="1" applyAlignment="1">
      <alignment horizontal="right" wrapText="1"/>
    </xf>
    <xf numFmtId="0" fontId="2" fillId="2" borderId="24" xfId="0" applyFont="1" applyFill="1" applyBorder="1" applyAlignment="1">
      <alignment horizontal="right" wrapText="1"/>
    </xf>
    <xf numFmtId="49" fontId="10" fillId="0" borderId="46" xfId="0" applyNumberFormat="1" applyFont="1" applyBorder="1" applyAlignment="1">
      <alignment horizontal="left" vertical="top" wrapText="1"/>
    </xf>
    <xf numFmtId="49" fontId="10" fillId="0" borderId="51" xfId="0" applyNumberFormat="1" applyFont="1" applyBorder="1" applyAlignment="1">
      <alignment horizontal="left" vertical="top" wrapText="1"/>
    </xf>
    <xf numFmtId="49" fontId="10" fillId="0" borderId="59" xfId="0" applyNumberFormat="1" applyFont="1" applyBorder="1" applyAlignment="1">
      <alignment horizontal="left" vertical="top" wrapText="1"/>
    </xf>
    <xf numFmtId="0" fontId="39" fillId="2" borderId="4" xfId="0" applyFont="1" applyFill="1" applyBorder="1" applyAlignment="1">
      <alignment horizontal="center" vertical="top" wrapText="1"/>
    </xf>
    <xf numFmtId="0" fontId="39" fillId="2" borderId="5" xfId="0" applyFont="1" applyFill="1" applyBorder="1" applyAlignment="1">
      <alignment horizontal="center" vertical="top" wrapText="1"/>
    </xf>
    <xf numFmtId="0" fontId="39" fillId="2" borderId="6" xfId="0" applyFont="1" applyFill="1" applyBorder="1" applyAlignment="1">
      <alignment horizontal="center" vertical="top" wrapText="1"/>
    </xf>
    <xf numFmtId="0" fontId="6" fillId="3" borderId="21" xfId="0" applyFont="1" applyFill="1" applyBorder="1" applyAlignment="1">
      <alignment horizontal="left" vertical="center"/>
    </xf>
    <xf numFmtId="0" fontId="9" fillId="3" borderId="22" xfId="0" applyFont="1" applyFill="1" applyBorder="1" applyAlignment="1">
      <alignment horizontal="left" vertical="center"/>
    </xf>
    <xf numFmtId="0" fontId="6" fillId="0" borderId="4" xfId="0" applyFont="1" applyBorder="1" applyAlignment="1">
      <alignment horizontal="right" wrapText="1"/>
    </xf>
    <xf numFmtId="0" fontId="6" fillId="0" borderId="5" xfId="0" applyFont="1" applyBorder="1" applyAlignment="1">
      <alignment horizontal="right" wrapText="1"/>
    </xf>
    <xf numFmtId="0" fontId="6" fillId="0" borderId="6" xfId="0" applyFont="1" applyBorder="1" applyAlignment="1">
      <alignment horizontal="right"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40" xfId="0" applyFont="1" applyBorder="1" applyAlignment="1">
      <alignment horizontal="center" vertical="center" wrapText="1"/>
    </xf>
    <xf numFmtId="2" fontId="2" fillId="0" borderId="30" xfId="0" applyNumberFormat="1" applyFont="1" applyBorder="1" applyAlignment="1">
      <alignment horizontal="center" vertical="center"/>
    </xf>
    <xf numFmtId="2" fontId="2" fillId="0" borderId="39" xfId="0" applyNumberFormat="1" applyFont="1" applyBorder="1" applyAlignment="1">
      <alignment horizontal="center" vertical="center"/>
    </xf>
    <xf numFmtId="2" fontId="2" fillId="0" borderId="36" xfId="0" applyNumberFormat="1" applyFont="1" applyBorder="1" applyAlignment="1">
      <alignment horizontal="center" vertical="center"/>
    </xf>
    <xf numFmtId="2" fontId="6" fillId="0" borderId="21" xfId="0" applyNumberFormat="1" applyFont="1" applyBorder="1" applyAlignment="1">
      <alignment horizontal="center" vertical="center"/>
    </xf>
    <xf numFmtId="2" fontId="6" fillId="0" borderId="22" xfId="0" applyNumberFormat="1" applyFont="1" applyBorder="1" applyAlignment="1">
      <alignment horizontal="center" vertical="center"/>
    </xf>
    <xf numFmtId="0" fontId="6" fillId="0" borderId="32" xfId="0" applyFont="1" applyBorder="1" applyAlignment="1">
      <alignment horizontal="left" vertical="top" wrapText="1"/>
    </xf>
    <xf numFmtId="0" fontId="6" fillId="0" borderId="33" xfId="0" applyFont="1" applyBorder="1" applyAlignment="1">
      <alignment horizontal="left" vertical="top" wrapText="1"/>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54" xfId="0" applyFont="1" applyBorder="1" applyAlignment="1">
      <alignment horizontal="left" wrapText="1"/>
    </xf>
    <xf numFmtId="0" fontId="6" fillId="0" borderId="30" xfId="0" applyFont="1" applyBorder="1" applyAlignment="1">
      <alignment horizontal="left" wrapText="1"/>
    </xf>
    <xf numFmtId="0" fontId="6" fillId="0" borderId="39" xfId="0" applyFont="1" applyBorder="1" applyAlignment="1">
      <alignment horizontal="left" wrapText="1"/>
    </xf>
    <xf numFmtId="0" fontId="6" fillId="0" borderId="50" xfId="0" applyFont="1" applyBorder="1" applyAlignment="1">
      <alignment horizontal="left" wrapText="1"/>
    </xf>
    <xf numFmtId="0" fontId="5" fillId="2" borderId="13" xfId="0" applyFont="1" applyFill="1" applyBorder="1" applyAlignment="1">
      <alignment horizontal="left" vertical="top" wrapText="1"/>
    </xf>
    <xf numFmtId="0" fontId="5" fillId="2" borderId="10" xfId="0" applyFont="1" applyFill="1" applyBorder="1" applyAlignment="1">
      <alignment horizontal="left" vertical="center" wrapText="1"/>
    </xf>
    <xf numFmtId="0" fontId="10" fillId="2" borderId="10" xfId="0" applyFont="1" applyFill="1" applyBorder="1" applyAlignment="1">
      <alignment vertical="top" wrapText="1"/>
    </xf>
    <xf numFmtId="0" fontId="5" fillId="2" borderId="8" xfId="0" applyFont="1" applyFill="1" applyBorder="1" applyAlignment="1">
      <alignment vertical="top" wrapText="1"/>
    </xf>
  </cellXfs>
  <cellStyles count="2">
    <cellStyle name="Normal" xfId="0" builtinId="0"/>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TV8\AppData\Local\Microsoft\Windows\INetCache\Content.Outlook\FGQH7YC4\T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TV8/AppData/Local/Microsoft/Windows/INetCache/Content.Outlook/FGQH7YC4/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2"/>
  <sheetViews>
    <sheetView tabSelected="1" view="pageBreakPreview" topLeftCell="A46" zoomScale="91" zoomScaleNormal="115" zoomScaleSheetLayoutView="91" zoomScalePageLayoutView="40" workbookViewId="0">
      <selection activeCell="A81" sqref="A81:XFD81"/>
    </sheetView>
  </sheetViews>
  <sheetFormatPr defaultRowHeight="18" x14ac:dyDescent="0.35"/>
  <cols>
    <col min="1" max="1" width="3.42578125" style="1" customWidth="1"/>
    <col min="2" max="2" width="7.7109375" style="37" customWidth="1"/>
    <col min="3" max="3" width="11.7109375" style="37" customWidth="1"/>
    <col min="4" max="4" width="64.140625" style="38" customWidth="1"/>
    <col min="5" max="5" width="9.85546875" style="445" customWidth="1"/>
    <col min="6" max="6" width="12.85546875" style="483" customWidth="1"/>
    <col min="7" max="7" width="18.85546875" style="634" customWidth="1"/>
    <col min="8" max="8" width="21.5703125" style="485" customWidth="1"/>
    <col min="9" max="37" width="9.140625" style="2"/>
    <col min="250" max="250" width="3.42578125" customWidth="1"/>
    <col min="251" max="251" width="7" customWidth="1"/>
    <col min="252" max="252" width="9.85546875" customWidth="1"/>
    <col min="253" max="253" width="64.140625" customWidth="1"/>
    <col min="254" max="254" width="11.42578125" customWidth="1"/>
    <col min="255" max="255" width="12.85546875" customWidth="1"/>
    <col min="256" max="256" width="15.42578125" customWidth="1"/>
    <col min="257" max="257" width="19.42578125" customWidth="1"/>
    <col min="258" max="258" width="13.85546875" customWidth="1"/>
    <col min="506" max="506" width="3.42578125" customWidth="1"/>
    <col min="507" max="507" width="7" customWidth="1"/>
    <col min="508" max="508" width="9.85546875" customWidth="1"/>
    <col min="509" max="509" width="64.140625" customWidth="1"/>
    <col min="510" max="510" width="11.42578125" customWidth="1"/>
    <col min="511" max="511" width="12.85546875" customWidth="1"/>
    <col min="512" max="512" width="15.42578125" customWidth="1"/>
    <col min="513" max="513" width="19.42578125" customWidth="1"/>
    <col min="514" max="514" width="13.85546875" customWidth="1"/>
    <col min="762" max="762" width="3.42578125" customWidth="1"/>
    <col min="763" max="763" width="7" customWidth="1"/>
    <col min="764" max="764" width="9.85546875" customWidth="1"/>
    <col min="765" max="765" width="64.140625" customWidth="1"/>
    <col min="766" max="766" width="11.42578125" customWidth="1"/>
    <col min="767" max="767" width="12.85546875" customWidth="1"/>
    <col min="768" max="768" width="15.42578125" customWidth="1"/>
    <col min="769" max="769" width="19.42578125" customWidth="1"/>
    <col min="770" max="770" width="13.85546875" customWidth="1"/>
    <col min="1018" max="1018" width="3.42578125" customWidth="1"/>
    <col min="1019" max="1019" width="7" customWidth="1"/>
    <col min="1020" max="1020" width="9.85546875" customWidth="1"/>
    <col min="1021" max="1021" width="64.140625" customWidth="1"/>
    <col min="1022" max="1022" width="11.42578125" customWidth="1"/>
    <col min="1023" max="1023" width="12.85546875" customWidth="1"/>
    <col min="1024" max="1024" width="15.42578125" customWidth="1"/>
    <col min="1025" max="1025" width="19.42578125" customWidth="1"/>
    <col min="1026" max="1026" width="13.85546875" customWidth="1"/>
    <col min="1274" max="1274" width="3.42578125" customWidth="1"/>
    <col min="1275" max="1275" width="7" customWidth="1"/>
    <col min="1276" max="1276" width="9.85546875" customWidth="1"/>
    <col min="1277" max="1277" width="64.140625" customWidth="1"/>
    <col min="1278" max="1278" width="11.42578125" customWidth="1"/>
    <col min="1279" max="1279" width="12.85546875" customWidth="1"/>
    <col min="1280" max="1280" width="15.42578125" customWidth="1"/>
    <col min="1281" max="1281" width="19.42578125" customWidth="1"/>
    <col min="1282" max="1282" width="13.85546875" customWidth="1"/>
    <col min="1530" max="1530" width="3.42578125" customWidth="1"/>
    <col min="1531" max="1531" width="7" customWidth="1"/>
    <col min="1532" max="1532" width="9.85546875" customWidth="1"/>
    <col min="1533" max="1533" width="64.140625" customWidth="1"/>
    <col min="1534" max="1534" width="11.42578125" customWidth="1"/>
    <col min="1535" max="1535" width="12.85546875" customWidth="1"/>
    <col min="1536" max="1536" width="15.42578125" customWidth="1"/>
    <col min="1537" max="1537" width="19.42578125" customWidth="1"/>
    <col min="1538" max="1538" width="13.85546875" customWidth="1"/>
    <col min="1786" max="1786" width="3.42578125" customWidth="1"/>
    <col min="1787" max="1787" width="7" customWidth="1"/>
    <col min="1788" max="1788" width="9.85546875" customWidth="1"/>
    <col min="1789" max="1789" width="64.140625" customWidth="1"/>
    <col min="1790" max="1790" width="11.42578125" customWidth="1"/>
    <col min="1791" max="1791" width="12.85546875" customWidth="1"/>
    <col min="1792" max="1792" width="15.42578125" customWidth="1"/>
    <col min="1793" max="1793" width="19.42578125" customWidth="1"/>
    <col min="1794" max="1794" width="13.85546875" customWidth="1"/>
    <col min="2042" max="2042" width="3.42578125" customWidth="1"/>
    <col min="2043" max="2043" width="7" customWidth="1"/>
    <col min="2044" max="2044" width="9.85546875" customWidth="1"/>
    <col min="2045" max="2045" width="64.140625" customWidth="1"/>
    <col min="2046" max="2046" width="11.42578125" customWidth="1"/>
    <col min="2047" max="2047" width="12.85546875" customWidth="1"/>
    <col min="2048" max="2048" width="15.42578125" customWidth="1"/>
    <col min="2049" max="2049" width="19.42578125" customWidth="1"/>
    <col min="2050" max="2050" width="13.85546875" customWidth="1"/>
    <col min="2298" max="2298" width="3.42578125" customWidth="1"/>
    <col min="2299" max="2299" width="7" customWidth="1"/>
    <col min="2300" max="2300" width="9.85546875" customWidth="1"/>
    <col min="2301" max="2301" width="64.140625" customWidth="1"/>
    <col min="2302" max="2302" width="11.42578125" customWidth="1"/>
    <col min="2303" max="2303" width="12.85546875" customWidth="1"/>
    <col min="2304" max="2304" width="15.42578125" customWidth="1"/>
    <col min="2305" max="2305" width="19.42578125" customWidth="1"/>
    <col min="2306" max="2306" width="13.85546875" customWidth="1"/>
    <col min="2554" max="2554" width="3.42578125" customWidth="1"/>
    <col min="2555" max="2555" width="7" customWidth="1"/>
    <col min="2556" max="2556" width="9.85546875" customWidth="1"/>
    <col min="2557" max="2557" width="64.140625" customWidth="1"/>
    <col min="2558" max="2558" width="11.42578125" customWidth="1"/>
    <col min="2559" max="2559" width="12.85546875" customWidth="1"/>
    <col min="2560" max="2560" width="15.42578125" customWidth="1"/>
    <col min="2561" max="2561" width="19.42578125" customWidth="1"/>
    <col min="2562" max="2562" width="13.85546875" customWidth="1"/>
    <col min="2810" max="2810" width="3.42578125" customWidth="1"/>
    <col min="2811" max="2811" width="7" customWidth="1"/>
    <col min="2812" max="2812" width="9.85546875" customWidth="1"/>
    <col min="2813" max="2813" width="64.140625" customWidth="1"/>
    <col min="2814" max="2814" width="11.42578125" customWidth="1"/>
    <col min="2815" max="2815" width="12.85546875" customWidth="1"/>
    <col min="2816" max="2816" width="15.42578125" customWidth="1"/>
    <col min="2817" max="2817" width="19.42578125" customWidth="1"/>
    <col min="2818" max="2818" width="13.85546875" customWidth="1"/>
    <col min="3066" max="3066" width="3.42578125" customWidth="1"/>
    <col min="3067" max="3067" width="7" customWidth="1"/>
    <col min="3068" max="3068" width="9.85546875" customWidth="1"/>
    <col min="3069" max="3069" width="64.140625" customWidth="1"/>
    <col min="3070" max="3070" width="11.42578125" customWidth="1"/>
    <col min="3071" max="3071" width="12.85546875" customWidth="1"/>
    <col min="3072" max="3072" width="15.42578125" customWidth="1"/>
    <col min="3073" max="3073" width="19.42578125" customWidth="1"/>
    <col min="3074" max="3074" width="13.85546875" customWidth="1"/>
    <col min="3322" max="3322" width="3.42578125" customWidth="1"/>
    <col min="3323" max="3323" width="7" customWidth="1"/>
    <col min="3324" max="3324" width="9.85546875" customWidth="1"/>
    <col min="3325" max="3325" width="64.140625" customWidth="1"/>
    <col min="3326" max="3326" width="11.42578125" customWidth="1"/>
    <col min="3327" max="3327" width="12.85546875" customWidth="1"/>
    <col min="3328" max="3328" width="15.42578125" customWidth="1"/>
    <col min="3329" max="3329" width="19.42578125" customWidth="1"/>
    <col min="3330" max="3330" width="13.85546875" customWidth="1"/>
    <col min="3578" max="3578" width="3.42578125" customWidth="1"/>
    <col min="3579" max="3579" width="7" customWidth="1"/>
    <col min="3580" max="3580" width="9.85546875" customWidth="1"/>
    <col min="3581" max="3581" width="64.140625" customWidth="1"/>
    <col min="3582" max="3582" width="11.42578125" customWidth="1"/>
    <col min="3583" max="3583" width="12.85546875" customWidth="1"/>
    <col min="3584" max="3584" width="15.42578125" customWidth="1"/>
    <col min="3585" max="3585" width="19.42578125" customWidth="1"/>
    <col min="3586" max="3586" width="13.85546875" customWidth="1"/>
    <col min="3834" max="3834" width="3.42578125" customWidth="1"/>
    <col min="3835" max="3835" width="7" customWidth="1"/>
    <col min="3836" max="3836" width="9.85546875" customWidth="1"/>
    <col min="3837" max="3837" width="64.140625" customWidth="1"/>
    <col min="3838" max="3838" width="11.42578125" customWidth="1"/>
    <col min="3839" max="3839" width="12.85546875" customWidth="1"/>
    <col min="3840" max="3840" width="15.42578125" customWidth="1"/>
    <col min="3841" max="3841" width="19.42578125" customWidth="1"/>
    <col min="3842" max="3842" width="13.85546875" customWidth="1"/>
    <col min="4090" max="4090" width="3.42578125" customWidth="1"/>
    <col min="4091" max="4091" width="7" customWidth="1"/>
    <col min="4092" max="4092" width="9.85546875" customWidth="1"/>
    <col min="4093" max="4093" width="64.140625" customWidth="1"/>
    <col min="4094" max="4094" width="11.42578125" customWidth="1"/>
    <col min="4095" max="4095" width="12.85546875" customWidth="1"/>
    <col min="4096" max="4096" width="15.42578125" customWidth="1"/>
    <col min="4097" max="4097" width="19.42578125" customWidth="1"/>
    <col min="4098" max="4098" width="13.85546875" customWidth="1"/>
    <col min="4346" max="4346" width="3.42578125" customWidth="1"/>
    <col min="4347" max="4347" width="7" customWidth="1"/>
    <col min="4348" max="4348" width="9.85546875" customWidth="1"/>
    <col min="4349" max="4349" width="64.140625" customWidth="1"/>
    <col min="4350" max="4350" width="11.42578125" customWidth="1"/>
    <col min="4351" max="4351" width="12.85546875" customWidth="1"/>
    <col min="4352" max="4352" width="15.42578125" customWidth="1"/>
    <col min="4353" max="4353" width="19.42578125" customWidth="1"/>
    <col min="4354" max="4354" width="13.85546875" customWidth="1"/>
    <col min="4602" max="4602" width="3.42578125" customWidth="1"/>
    <col min="4603" max="4603" width="7" customWidth="1"/>
    <col min="4604" max="4604" width="9.85546875" customWidth="1"/>
    <col min="4605" max="4605" width="64.140625" customWidth="1"/>
    <col min="4606" max="4606" width="11.42578125" customWidth="1"/>
    <col min="4607" max="4607" width="12.85546875" customWidth="1"/>
    <col min="4608" max="4608" width="15.42578125" customWidth="1"/>
    <col min="4609" max="4609" width="19.42578125" customWidth="1"/>
    <col min="4610" max="4610" width="13.85546875" customWidth="1"/>
    <col min="4858" max="4858" width="3.42578125" customWidth="1"/>
    <col min="4859" max="4859" width="7" customWidth="1"/>
    <col min="4860" max="4860" width="9.85546875" customWidth="1"/>
    <col min="4861" max="4861" width="64.140625" customWidth="1"/>
    <col min="4862" max="4862" width="11.42578125" customWidth="1"/>
    <col min="4863" max="4863" width="12.85546875" customWidth="1"/>
    <col min="4864" max="4864" width="15.42578125" customWidth="1"/>
    <col min="4865" max="4865" width="19.42578125" customWidth="1"/>
    <col min="4866" max="4866" width="13.85546875" customWidth="1"/>
    <col min="5114" max="5114" width="3.42578125" customWidth="1"/>
    <col min="5115" max="5115" width="7" customWidth="1"/>
    <col min="5116" max="5116" width="9.85546875" customWidth="1"/>
    <col min="5117" max="5117" width="64.140625" customWidth="1"/>
    <col min="5118" max="5118" width="11.42578125" customWidth="1"/>
    <col min="5119" max="5119" width="12.85546875" customWidth="1"/>
    <col min="5120" max="5120" width="15.42578125" customWidth="1"/>
    <col min="5121" max="5121" width="19.42578125" customWidth="1"/>
    <col min="5122" max="5122" width="13.85546875" customWidth="1"/>
    <col min="5370" max="5370" width="3.42578125" customWidth="1"/>
    <col min="5371" max="5371" width="7" customWidth="1"/>
    <col min="5372" max="5372" width="9.85546875" customWidth="1"/>
    <col min="5373" max="5373" width="64.140625" customWidth="1"/>
    <col min="5374" max="5374" width="11.42578125" customWidth="1"/>
    <col min="5375" max="5375" width="12.85546875" customWidth="1"/>
    <col min="5376" max="5376" width="15.42578125" customWidth="1"/>
    <col min="5377" max="5377" width="19.42578125" customWidth="1"/>
    <col min="5378" max="5378" width="13.85546875" customWidth="1"/>
    <col min="5626" max="5626" width="3.42578125" customWidth="1"/>
    <col min="5627" max="5627" width="7" customWidth="1"/>
    <col min="5628" max="5628" width="9.85546875" customWidth="1"/>
    <col min="5629" max="5629" width="64.140625" customWidth="1"/>
    <col min="5630" max="5630" width="11.42578125" customWidth="1"/>
    <col min="5631" max="5631" width="12.85546875" customWidth="1"/>
    <col min="5632" max="5632" width="15.42578125" customWidth="1"/>
    <col min="5633" max="5633" width="19.42578125" customWidth="1"/>
    <col min="5634" max="5634" width="13.85546875" customWidth="1"/>
    <col min="5882" max="5882" width="3.42578125" customWidth="1"/>
    <col min="5883" max="5883" width="7" customWidth="1"/>
    <col min="5884" max="5884" width="9.85546875" customWidth="1"/>
    <col min="5885" max="5885" width="64.140625" customWidth="1"/>
    <col min="5886" max="5886" width="11.42578125" customWidth="1"/>
    <col min="5887" max="5887" width="12.85546875" customWidth="1"/>
    <col min="5888" max="5888" width="15.42578125" customWidth="1"/>
    <col min="5889" max="5889" width="19.42578125" customWidth="1"/>
    <col min="5890" max="5890" width="13.85546875" customWidth="1"/>
    <col min="6138" max="6138" width="3.42578125" customWidth="1"/>
    <col min="6139" max="6139" width="7" customWidth="1"/>
    <col min="6140" max="6140" width="9.85546875" customWidth="1"/>
    <col min="6141" max="6141" width="64.140625" customWidth="1"/>
    <col min="6142" max="6142" width="11.42578125" customWidth="1"/>
    <col min="6143" max="6143" width="12.85546875" customWidth="1"/>
    <col min="6144" max="6144" width="15.42578125" customWidth="1"/>
    <col min="6145" max="6145" width="19.42578125" customWidth="1"/>
    <col min="6146" max="6146" width="13.85546875" customWidth="1"/>
    <col min="6394" max="6394" width="3.42578125" customWidth="1"/>
    <col min="6395" max="6395" width="7" customWidth="1"/>
    <col min="6396" max="6396" width="9.85546875" customWidth="1"/>
    <col min="6397" max="6397" width="64.140625" customWidth="1"/>
    <col min="6398" max="6398" width="11.42578125" customWidth="1"/>
    <col min="6399" max="6399" width="12.85546875" customWidth="1"/>
    <col min="6400" max="6400" width="15.42578125" customWidth="1"/>
    <col min="6401" max="6401" width="19.42578125" customWidth="1"/>
    <col min="6402" max="6402" width="13.85546875" customWidth="1"/>
    <col min="6650" max="6650" width="3.42578125" customWidth="1"/>
    <col min="6651" max="6651" width="7" customWidth="1"/>
    <col min="6652" max="6652" width="9.85546875" customWidth="1"/>
    <col min="6653" max="6653" width="64.140625" customWidth="1"/>
    <col min="6654" max="6654" width="11.42578125" customWidth="1"/>
    <col min="6655" max="6655" width="12.85546875" customWidth="1"/>
    <col min="6656" max="6656" width="15.42578125" customWidth="1"/>
    <col min="6657" max="6657" width="19.42578125" customWidth="1"/>
    <col min="6658" max="6658" width="13.85546875" customWidth="1"/>
    <col min="6906" max="6906" width="3.42578125" customWidth="1"/>
    <col min="6907" max="6907" width="7" customWidth="1"/>
    <col min="6908" max="6908" width="9.85546875" customWidth="1"/>
    <col min="6909" max="6909" width="64.140625" customWidth="1"/>
    <col min="6910" max="6910" width="11.42578125" customWidth="1"/>
    <col min="6911" max="6911" width="12.85546875" customWidth="1"/>
    <col min="6912" max="6912" width="15.42578125" customWidth="1"/>
    <col min="6913" max="6913" width="19.42578125" customWidth="1"/>
    <col min="6914" max="6914" width="13.85546875" customWidth="1"/>
    <col min="7162" max="7162" width="3.42578125" customWidth="1"/>
    <col min="7163" max="7163" width="7" customWidth="1"/>
    <col min="7164" max="7164" width="9.85546875" customWidth="1"/>
    <col min="7165" max="7165" width="64.140625" customWidth="1"/>
    <col min="7166" max="7166" width="11.42578125" customWidth="1"/>
    <col min="7167" max="7167" width="12.85546875" customWidth="1"/>
    <col min="7168" max="7168" width="15.42578125" customWidth="1"/>
    <col min="7169" max="7169" width="19.42578125" customWidth="1"/>
    <col min="7170" max="7170" width="13.85546875" customWidth="1"/>
    <col min="7418" max="7418" width="3.42578125" customWidth="1"/>
    <col min="7419" max="7419" width="7" customWidth="1"/>
    <col min="7420" max="7420" width="9.85546875" customWidth="1"/>
    <col min="7421" max="7421" width="64.140625" customWidth="1"/>
    <col min="7422" max="7422" width="11.42578125" customWidth="1"/>
    <col min="7423" max="7423" width="12.85546875" customWidth="1"/>
    <col min="7424" max="7424" width="15.42578125" customWidth="1"/>
    <col min="7425" max="7425" width="19.42578125" customWidth="1"/>
    <col min="7426" max="7426" width="13.85546875" customWidth="1"/>
    <col min="7674" max="7674" width="3.42578125" customWidth="1"/>
    <col min="7675" max="7675" width="7" customWidth="1"/>
    <col min="7676" max="7676" width="9.85546875" customWidth="1"/>
    <col min="7677" max="7677" width="64.140625" customWidth="1"/>
    <col min="7678" max="7678" width="11.42578125" customWidth="1"/>
    <col min="7679" max="7679" width="12.85546875" customWidth="1"/>
    <col min="7680" max="7680" width="15.42578125" customWidth="1"/>
    <col min="7681" max="7681" width="19.42578125" customWidth="1"/>
    <col min="7682" max="7682" width="13.85546875" customWidth="1"/>
    <col min="7930" max="7930" width="3.42578125" customWidth="1"/>
    <col min="7931" max="7931" width="7" customWidth="1"/>
    <col min="7932" max="7932" width="9.85546875" customWidth="1"/>
    <col min="7933" max="7933" width="64.140625" customWidth="1"/>
    <col min="7934" max="7934" width="11.42578125" customWidth="1"/>
    <col min="7935" max="7935" width="12.85546875" customWidth="1"/>
    <col min="7936" max="7936" width="15.42578125" customWidth="1"/>
    <col min="7937" max="7937" width="19.42578125" customWidth="1"/>
    <col min="7938" max="7938" width="13.85546875" customWidth="1"/>
    <col min="8186" max="8186" width="3.42578125" customWidth="1"/>
    <col min="8187" max="8187" width="7" customWidth="1"/>
    <col min="8188" max="8188" width="9.85546875" customWidth="1"/>
    <col min="8189" max="8189" width="64.140625" customWidth="1"/>
    <col min="8190" max="8190" width="11.42578125" customWidth="1"/>
    <col min="8191" max="8191" width="12.85546875" customWidth="1"/>
    <col min="8192" max="8192" width="15.42578125" customWidth="1"/>
    <col min="8193" max="8193" width="19.42578125" customWidth="1"/>
    <col min="8194" max="8194" width="13.85546875" customWidth="1"/>
    <col min="8442" max="8442" width="3.42578125" customWidth="1"/>
    <col min="8443" max="8443" width="7" customWidth="1"/>
    <col min="8444" max="8444" width="9.85546875" customWidth="1"/>
    <col min="8445" max="8445" width="64.140625" customWidth="1"/>
    <col min="8446" max="8446" width="11.42578125" customWidth="1"/>
    <col min="8447" max="8447" width="12.85546875" customWidth="1"/>
    <col min="8448" max="8448" width="15.42578125" customWidth="1"/>
    <col min="8449" max="8449" width="19.42578125" customWidth="1"/>
    <col min="8450" max="8450" width="13.85546875" customWidth="1"/>
    <col min="8698" max="8698" width="3.42578125" customWidth="1"/>
    <col min="8699" max="8699" width="7" customWidth="1"/>
    <col min="8700" max="8700" width="9.85546875" customWidth="1"/>
    <col min="8701" max="8701" width="64.140625" customWidth="1"/>
    <col min="8702" max="8702" width="11.42578125" customWidth="1"/>
    <col min="8703" max="8703" width="12.85546875" customWidth="1"/>
    <col min="8704" max="8704" width="15.42578125" customWidth="1"/>
    <col min="8705" max="8705" width="19.42578125" customWidth="1"/>
    <col min="8706" max="8706" width="13.85546875" customWidth="1"/>
    <col min="8954" max="8954" width="3.42578125" customWidth="1"/>
    <col min="8955" max="8955" width="7" customWidth="1"/>
    <col min="8956" max="8956" width="9.85546875" customWidth="1"/>
    <col min="8957" max="8957" width="64.140625" customWidth="1"/>
    <col min="8958" max="8958" width="11.42578125" customWidth="1"/>
    <col min="8959" max="8959" width="12.85546875" customWidth="1"/>
    <col min="8960" max="8960" width="15.42578125" customWidth="1"/>
    <col min="8961" max="8961" width="19.42578125" customWidth="1"/>
    <col min="8962" max="8962" width="13.85546875" customWidth="1"/>
    <col min="9210" max="9210" width="3.42578125" customWidth="1"/>
    <col min="9211" max="9211" width="7" customWidth="1"/>
    <col min="9212" max="9212" width="9.85546875" customWidth="1"/>
    <col min="9213" max="9213" width="64.140625" customWidth="1"/>
    <col min="9214" max="9214" width="11.42578125" customWidth="1"/>
    <col min="9215" max="9215" width="12.85546875" customWidth="1"/>
    <col min="9216" max="9216" width="15.42578125" customWidth="1"/>
    <col min="9217" max="9217" width="19.42578125" customWidth="1"/>
    <col min="9218" max="9218" width="13.85546875" customWidth="1"/>
    <col min="9466" max="9466" width="3.42578125" customWidth="1"/>
    <col min="9467" max="9467" width="7" customWidth="1"/>
    <col min="9468" max="9468" width="9.85546875" customWidth="1"/>
    <col min="9469" max="9469" width="64.140625" customWidth="1"/>
    <col min="9470" max="9470" width="11.42578125" customWidth="1"/>
    <col min="9471" max="9471" width="12.85546875" customWidth="1"/>
    <col min="9472" max="9472" width="15.42578125" customWidth="1"/>
    <col min="9473" max="9473" width="19.42578125" customWidth="1"/>
    <col min="9474" max="9474" width="13.85546875" customWidth="1"/>
    <col min="9722" max="9722" width="3.42578125" customWidth="1"/>
    <col min="9723" max="9723" width="7" customWidth="1"/>
    <col min="9724" max="9724" width="9.85546875" customWidth="1"/>
    <col min="9725" max="9725" width="64.140625" customWidth="1"/>
    <col min="9726" max="9726" width="11.42578125" customWidth="1"/>
    <col min="9727" max="9727" width="12.85546875" customWidth="1"/>
    <col min="9728" max="9728" width="15.42578125" customWidth="1"/>
    <col min="9729" max="9729" width="19.42578125" customWidth="1"/>
    <col min="9730" max="9730" width="13.85546875" customWidth="1"/>
    <col min="9978" max="9978" width="3.42578125" customWidth="1"/>
    <col min="9979" max="9979" width="7" customWidth="1"/>
    <col min="9980" max="9980" width="9.85546875" customWidth="1"/>
    <col min="9981" max="9981" width="64.140625" customWidth="1"/>
    <col min="9982" max="9982" width="11.42578125" customWidth="1"/>
    <col min="9983" max="9983" width="12.85546875" customWidth="1"/>
    <col min="9984" max="9984" width="15.42578125" customWidth="1"/>
    <col min="9985" max="9985" width="19.42578125" customWidth="1"/>
    <col min="9986" max="9986" width="13.85546875" customWidth="1"/>
    <col min="10234" max="10234" width="3.42578125" customWidth="1"/>
    <col min="10235" max="10235" width="7" customWidth="1"/>
    <col min="10236" max="10236" width="9.85546875" customWidth="1"/>
    <col min="10237" max="10237" width="64.140625" customWidth="1"/>
    <col min="10238" max="10238" width="11.42578125" customWidth="1"/>
    <col min="10239" max="10239" width="12.85546875" customWidth="1"/>
    <col min="10240" max="10240" width="15.42578125" customWidth="1"/>
    <col min="10241" max="10241" width="19.42578125" customWidth="1"/>
    <col min="10242" max="10242" width="13.85546875" customWidth="1"/>
    <col min="10490" max="10490" width="3.42578125" customWidth="1"/>
    <col min="10491" max="10491" width="7" customWidth="1"/>
    <col min="10492" max="10492" width="9.85546875" customWidth="1"/>
    <col min="10493" max="10493" width="64.140625" customWidth="1"/>
    <col min="10494" max="10494" width="11.42578125" customWidth="1"/>
    <col min="10495" max="10495" width="12.85546875" customWidth="1"/>
    <col min="10496" max="10496" width="15.42578125" customWidth="1"/>
    <col min="10497" max="10497" width="19.42578125" customWidth="1"/>
    <col min="10498" max="10498" width="13.85546875" customWidth="1"/>
    <col min="10746" max="10746" width="3.42578125" customWidth="1"/>
    <col min="10747" max="10747" width="7" customWidth="1"/>
    <col min="10748" max="10748" width="9.85546875" customWidth="1"/>
    <col min="10749" max="10749" width="64.140625" customWidth="1"/>
    <col min="10750" max="10750" width="11.42578125" customWidth="1"/>
    <col min="10751" max="10751" width="12.85546875" customWidth="1"/>
    <col min="10752" max="10752" width="15.42578125" customWidth="1"/>
    <col min="10753" max="10753" width="19.42578125" customWidth="1"/>
    <col min="10754" max="10754" width="13.85546875" customWidth="1"/>
    <col min="11002" max="11002" width="3.42578125" customWidth="1"/>
    <col min="11003" max="11003" width="7" customWidth="1"/>
    <col min="11004" max="11004" width="9.85546875" customWidth="1"/>
    <col min="11005" max="11005" width="64.140625" customWidth="1"/>
    <col min="11006" max="11006" width="11.42578125" customWidth="1"/>
    <col min="11007" max="11007" width="12.85546875" customWidth="1"/>
    <col min="11008" max="11008" width="15.42578125" customWidth="1"/>
    <col min="11009" max="11009" width="19.42578125" customWidth="1"/>
    <col min="11010" max="11010" width="13.85546875" customWidth="1"/>
    <col min="11258" max="11258" width="3.42578125" customWidth="1"/>
    <col min="11259" max="11259" width="7" customWidth="1"/>
    <col min="11260" max="11260" width="9.85546875" customWidth="1"/>
    <col min="11261" max="11261" width="64.140625" customWidth="1"/>
    <col min="11262" max="11262" width="11.42578125" customWidth="1"/>
    <col min="11263" max="11263" width="12.85546875" customWidth="1"/>
    <col min="11264" max="11264" width="15.42578125" customWidth="1"/>
    <col min="11265" max="11265" width="19.42578125" customWidth="1"/>
    <col min="11266" max="11266" width="13.85546875" customWidth="1"/>
    <col min="11514" max="11514" width="3.42578125" customWidth="1"/>
    <col min="11515" max="11515" width="7" customWidth="1"/>
    <col min="11516" max="11516" width="9.85546875" customWidth="1"/>
    <col min="11517" max="11517" width="64.140625" customWidth="1"/>
    <col min="11518" max="11518" width="11.42578125" customWidth="1"/>
    <col min="11519" max="11519" width="12.85546875" customWidth="1"/>
    <col min="11520" max="11520" width="15.42578125" customWidth="1"/>
    <col min="11521" max="11521" width="19.42578125" customWidth="1"/>
    <col min="11522" max="11522" width="13.85546875" customWidth="1"/>
    <col min="11770" max="11770" width="3.42578125" customWidth="1"/>
    <col min="11771" max="11771" width="7" customWidth="1"/>
    <col min="11772" max="11772" width="9.85546875" customWidth="1"/>
    <col min="11773" max="11773" width="64.140625" customWidth="1"/>
    <col min="11774" max="11774" width="11.42578125" customWidth="1"/>
    <col min="11775" max="11775" width="12.85546875" customWidth="1"/>
    <col min="11776" max="11776" width="15.42578125" customWidth="1"/>
    <col min="11777" max="11777" width="19.42578125" customWidth="1"/>
    <col min="11778" max="11778" width="13.85546875" customWidth="1"/>
    <col min="12026" max="12026" width="3.42578125" customWidth="1"/>
    <col min="12027" max="12027" width="7" customWidth="1"/>
    <col min="12028" max="12028" width="9.85546875" customWidth="1"/>
    <col min="12029" max="12029" width="64.140625" customWidth="1"/>
    <col min="12030" max="12030" width="11.42578125" customWidth="1"/>
    <col min="12031" max="12031" width="12.85546875" customWidth="1"/>
    <col min="12032" max="12032" width="15.42578125" customWidth="1"/>
    <col min="12033" max="12033" width="19.42578125" customWidth="1"/>
    <col min="12034" max="12034" width="13.85546875" customWidth="1"/>
    <col min="12282" max="12282" width="3.42578125" customWidth="1"/>
    <col min="12283" max="12283" width="7" customWidth="1"/>
    <col min="12284" max="12284" width="9.85546875" customWidth="1"/>
    <col min="12285" max="12285" width="64.140625" customWidth="1"/>
    <col min="12286" max="12286" width="11.42578125" customWidth="1"/>
    <col min="12287" max="12287" width="12.85546875" customWidth="1"/>
    <col min="12288" max="12288" width="15.42578125" customWidth="1"/>
    <col min="12289" max="12289" width="19.42578125" customWidth="1"/>
    <col min="12290" max="12290" width="13.85546875" customWidth="1"/>
    <col min="12538" max="12538" width="3.42578125" customWidth="1"/>
    <col min="12539" max="12539" width="7" customWidth="1"/>
    <col min="12540" max="12540" width="9.85546875" customWidth="1"/>
    <col min="12541" max="12541" width="64.140625" customWidth="1"/>
    <col min="12542" max="12542" width="11.42578125" customWidth="1"/>
    <col min="12543" max="12543" width="12.85546875" customWidth="1"/>
    <col min="12544" max="12544" width="15.42578125" customWidth="1"/>
    <col min="12545" max="12545" width="19.42578125" customWidth="1"/>
    <col min="12546" max="12546" width="13.85546875" customWidth="1"/>
    <col min="12794" max="12794" width="3.42578125" customWidth="1"/>
    <col min="12795" max="12795" width="7" customWidth="1"/>
    <col min="12796" max="12796" width="9.85546875" customWidth="1"/>
    <col min="12797" max="12797" width="64.140625" customWidth="1"/>
    <col min="12798" max="12798" width="11.42578125" customWidth="1"/>
    <col min="12799" max="12799" width="12.85546875" customWidth="1"/>
    <col min="12800" max="12800" width="15.42578125" customWidth="1"/>
    <col min="12801" max="12801" width="19.42578125" customWidth="1"/>
    <col min="12802" max="12802" width="13.85546875" customWidth="1"/>
    <col min="13050" max="13050" width="3.42578125" customWidth="1"/>
    <col min="13051" max="13051" width="7" customWidth="1"/>
    <col min="13052" max="13052" width="9.85546875" customWidth="1"/>
    <col min="13053" max="13053" width="64.140625" customWidth="1"/>
    <col min="13054" max="13054" width="11.42578125" customWidth="1"/>
    <col min="13055" max="13055" width="12.85546875" customWidth="1"/>
    <col min="13056" max="13056" width="15.42578125" customWidth="1"/>
    <col min="13057" max="13057" width="19.42578125" customWidth="1"/>
    <col min="13058" max="13058" width="13.85546875" customWidth="1"/>
    <col min="13306" max="13306" width="3.42578125" customWidth="1"/>
    <col min="13307" max="13307" width="7" customWidth="1"/>
    <col min="13308" max="13308" width="9.85546875" customWidth="1"/>
    <col min="13309" max="13309" width="64.140625" customWidth="1"/>
    <col min="13310" max="13310" width="11.42578125" customWidth="1"/>
    <col min="13311" max="13311" width="12.85546875" customWidth="1"/>
    <col min="13312" max="13312" width="15.42578125" customWidth="1"/>
    <col min="13313" max="13313" width="19.42578125" customWidth="1"/>
    <col min="13314" max="13314" width="13.85546875" customWidth="1"/>
    <col min="13562" max="13562" width="3.42578125" customWidth="1"/>
    <col min="13563" max="13563" width="7" customWidth="1"/>
    <col min="13564" max="13564" width="9.85546875" customWidth="1"/>
    <col min="13565" max="13565" width="64.140625" customWidth="1"/>
    <col min="13566" max="13566" width="11.42578125" customWidth="1"/>
    <col min="13567" max="13567" width="12.85546875" customWidth="1"/>
    <col min="13568" max="13568" width="15.42578125" customWidth="1"/>
    <col min="13569" max="13569" width="19.42578125" customWidth="1"/>
    <col min="13570" max="13570" width="13.85546875" customWidth="1"/>
    <col min="13818" max="13818" width="3.42578125" customWidth="1"/>
    <col min="13819" max="13819" width="7" customWidth="1"/>
    <col min="13820" max="13820" width="9.85546875" customWidth="1"/>
    <col min="13821" max="13821" width="64.140625" customWidth="1"/>
    <col min="13822" max="13822" width="11.42578125" customWidth="1"/>
    <col min="13823" max="13823" width="12.85546875" customWidth="1"/>
    <col min="13824" max="13824" width="15.42578125" customWidth="1"/>
    <col min="13825" max="13825" width="19.42578125" customWidth="1"/>
    <col min="13826" max="13826" width="13.85546875" customWidth="1"/>
    <col min="14074" max="14074" width="3.42578125" customWidth="1"/>
    <col min="14075" max="14075" width="7" customWidth="1"/>
    <col min="14076" max="14076" width="9.85546875" customWidth="1"/>
    <col min="14077" max="14077" width="64.140625" customWidth="1"/>
    <col min="14078" max="14078" width="11.42578125" customWidth="1"/>
    <col min="14079" max="14079" width="12.85546875" customWidth="1"/>
    <col min="14080" max="14080" width="15.42578125" customWidth="1"/>
    <col min="14081" max="14081" width="19.42578125" customWidth="1"/>
    <col min="14082" max="14082" width="13.85546875" customWidth="1"/>
    <col min="14330" max="14330" width="3.42578125" customWidth="1"/>
    <col min="14331" max="14331" width="7" customWidth="1"/>
    <col min="14332" max="14332" width="9.85546875" customWidth="1"/>
    <col min="14333" max="14333" width="64.140625" customWidth="1"/>
    <col min="14334" max="14334" width="11.42578125" customWidth="1"/>
    <col min="14335" max="14335" width="12.85546875" customWidth="1"/>
    <col min="14336" max="14336" width="15.42578125" customWidth="1"/>
    <col min="14337" max="14337" width="19.42578125" customWidth="1"/>
    <col min="14338" max="14338" width="13.85546875" customWidth="1"/>
    <col min="14586" max="14586" width="3.42578125" customWidth="1"/>
    <col min="14587" max="14587" width="7" customWidth="1"/>
    <col min="14588" max="14588" width="9.85546875" customWidth="1"/>
    <col min="14589" max="14589" width="64.140625" customWidth="1"/>
    <col min="14590" max="14590" width="11.42578125" customWidth="1"/>
    <col min="14591" max="14591" width="12.85546875" customWidth="1"/>
    <col min="14592" max="14592" width="15.42578125" customWidth="1"/>
    <col min="14593" max="14593" width="19.42578125" customWidth="1"/>
    <col min="14594" max="14594" width="13.85546875" customWidth="1"/>
    <col min="14842" max="14842" width="3.42578125" customWidth="1"/>
    <col min="14843" max="14843" width="7" customWidth="1"/>
    <col min="14844" max="14844" width="9.85546875" customWidth="1"/>
    <col min="14845" max="14845" width="64.140625" customWidth="1"/>
    <col min="14846" max="14846" width="11.42578125" customWidth="1"/>
    <col min="14847" max="14847" width="12.85546875" customWidth="1"/>
    <col min="14848" max="14848" width="15.42578125" customWidth="1"/>
    <col min="14849" max="14849" width="19.42578125" customWidth="1"/>
    <col min="14850" max="14850" width="13.85546875" customWidth="1"/>
    <col min="15098" max="15098" width="3.42578125" customWidth="1"/>
    <col min="15099" max="15099" width="7" customWidth="1"/>
    <col min="15100" max="15100" width="9.85546875" customWidth="1"/>
    <col min="15101" max="15101" width="64.140625" customWidth="1"/>
    <col min="15102" max="15102" width="11.42578125" customWidth="1"/>
    <col min="15103" max="15103" width="12.85546875" customWidth="1"/>
    <col min="15104" max="15104" width="15.42578125" customWidth="1"/>
    <col min="15105" max="15105" width="19.42578125" customWidth="1"/>
    <col min="15106" max="15106" width="13.85546875" customWidth="1"/>
    <col min="15354" max="15354" width="3.42578125" customWidth="1"/>
    <col min="15355" max="15355" width="7" customWidth="1"/>
    <col min="15356" max="15356" width="9.85546875" customWidth="1"/>
    <col min="15357" max="15357" width="64.140625" customWidth="1"/>
    <col min="15358" max="15358" width="11.42578125" customWidth="1"/>
    <col min="15359" max="15359" width="12.85546875" customWidth="1"/>
    <col min="15360" max="15360" width="15.42578125" customWidth="1"/>
    <col min="15361" max="15361" width="19.42578125" customWidth="1"/>
    <col min="15362" max="15362" width="13.85546875" customWidth="1"/>
    <col min="15610" max="15610" width="3.42578125" customWidth="1"/>
    <col min="15611" max="15611" width="7" customWidth="1"/>
    <col min="15612" max="15612" width="9.85546875" customWidth="1"/>
    <col min="15613" max="15613" width="64.140625" customWidth="1"/>
    <col min="15614" max="15614" width="11.42578125" customWidth="1"/>
    <col min="15615" max="15615" width="12.85546875" customWidth="1"/>
    <col min="15616" max="15616" width="15.42578125" customWidth="1"/>
    <col min="15617" max="15617" width="19.42578125" customWidth="1"/>
    <col min="15618" max="15618" width="13.85546875" customWidth="1"/>
    <col min="15866" max="15866" width="3.42578125" customWidth="1"/>
    <col min="15867" max="15867" width="7" customWidth="1"/>
    <col min="15868" max="15868" width="9.85546875" customWidth="1"/>
    <col min="15869" max="15869" width="64.140625" customWidth="1"/>
    <col min="15870" max="15870" width="11.42578125" customWidth="1"/>
    <col min="15871" max="15871" width="12.85546875" customWidth="1"/>
    <col min="15872" max="15872" width="15.42578125" customWidth="1"/>
    <col min="15873" max="15873" width="19.42578125" customWidth="1"/>
    <col min="15874" max="15874" width="13.85546875" customWidth="1"/>
    <col min="16122" max="16122" width="3.42578125" customWidth="1"/>
    <col min="16123" max="16123" width="7" customWidth="1"/>
    <col min="16124" max="16124" width="9.85546875" customWidth="1"/>
    <col min="16125" max="16125" width="64.140625" customWidth="1"/>
    <col min="16126" max="16126" width="11.42578125" customWidth="1"/>
    <col min="16127" max="16127" width="12.85546875" customWidth="1"/>
    <col min="16128" max="16128" width="15.42578125" customWidth="1"/>
    <col min="16129" max="16129" width="19.42578125" customWidth="1"/>
    <col min="16130" max="16130" width="13.85546875" customWidth="1"/>
  </cols>
  <sheetData>
    <row r="1" spans="1:8" ht="84.75" customHeight="1" thickBot="1" x14ac:dyDescent="0.4">
      <c r="B1" s="883" t="s">
        <v>289</v>
      </c>
      <c r="C1" s="884"/>
      <c r="D1" s="884"/>
      <c r="E1" s="884"/>
      <c r="F1" s="884"/>
      <c r="G1" s="884"/>
      <c r="H1" s="885"/>
    </row>
    <row r="2" spans="1:8" ht="19.5" thickBot="1" x14ac:dyDescent="0.4">
      <c r="B2" s="886" t="s">
        <v>174</v>
      </c>
      <c r="C2" s="887"/>
      <c r="D2" s="887"/>
      <c r="E2" s="887"/>
      <c r="F2" s="887"/>
      <c r="G2" s="887"/>
      <c r="H2" s="888"/>
    </row>
    <row r="3" spans="1:8" ht="19.149999999999999" customHeight="1" thickBot="1" x14ac:dyDescent="0.4">
      <c r="B3" s="889" t="s">
        <v>192</v>
      </c>
      <c r="C3" s="890"/>
      <c r="D3" s="890"/>
      <c r="E3" s="890"/>
      <c r="F3" s="890"/>
      <c r="G3" s="890"/>
      <c r="H3" s="891"/>
    </row>
    <row r="4" spans="1:8" ht="24" customHeight="1" thickBot="1" x14ac:dyDescent="0.4">
      <c r="B4" s="19"/>
      <c r="C4" s="20"/>
      <c r="D4" s="892" t="s">
        <v>0</v>
      </c>
      <c r="E4" s="892"/>
      <c r="F4" s="892"/>
      <c r="G4" s="892"/>
      <c r="H4" s="893"/>
    </row>
    <row r="5" spans="1:8" ht="46.5" customHeight="1" x14ac:dyDescent="0.35">
      <c r="A5" s="3"/>
      <c r="B5" s="21"/>
      <c r="C5" s="291" t="s">
        <v>1</v>
      </c>
      <c r="D5" s="894" t="s">
        <v>2</v>
      </c>
      <c r="E5" s="895"/>
      <c r="F5" s="895"/>
      <c r="G5" s="895"/>
      <c r="H5" s="896"/>
    </row>
    <row r="6" spans="1:8" ht="134.25" customHeight="1" x14ac:dyDescent="0.35">
      <c r="A6" s="3"/>
      <c r="B6" s="22"/>
      <c r="C6" s="292" t="s">
        <v>3</v>
      </c>
      <c r="D6" s="881" t="s">
        <v>4</v>
      </c>
      <c r="E6" s="881"/>
      <c r="F6" s="881"/>
      <c r="G6" s="881"/>
      <c r="H6" s="882"/>
    </row>
    <row r="7" spans="1:8" ht="81" customHeight="1" x14ac:dyDescent="0.35">
      <c r="A7" s="3"/>
      <c r="B7" s="45"/>
      <c r="C7" s="292" t="s">
        <v>5</v>
      </c>
      <c r="D7" s="881" t="s">
        <v>6</v>
      </c>
      <c r="E7" s="881"/>
      <c r="F7" s="881"/>
      <c r="G7" s="881"/>
      <c r="H7" s="882"/>
    </row>
    <row r="8" spans="1:8" ht="78.75" customHeight="1" x14ac:dyDescent="0.35">
      <c r="A8" s="3"/>
      <c r="B8" s="45"/>
      <c r="C8" s="292" t="s">
        <v>7</v>
      </c>
      <c r="D8" s="881" t="s">
        <v>58</v>
      </c>
      <c r="E8" s="881"/>
      <c r="F8" s="881"/>
      <c r="G8" s="881"/>
      <c r="H8" s="882"/>
    </row>
    <row r="9" spans="1:8" ht="143.25" customHeight="1" x14ac:dyDescent="0.35">
      <c r="A9" s="3"/>
      <c r="B9" s="45"/>
      <c r="C9" s="292" t="s">
        <v>8</v>
      </c>
      <c r="D9" s="881" t="s">
        <v>51</v>
      </c>
      <c r="E9" s="881"/>
      <c r="F9" s="881"/>
      <c r="G9" s="881"/>
      <c r="H9" s="882"/>
    </row>
    <row r="10" spans="1:8" ht="88.5" customHeight="1" x14ac:dyDescent="0.35">
      <c r="A10" s="3"/>
      <c r="B10" s="45"/>
      <c r="C10" s="292" t="s">
        <v>9</v>
      </c>
      <c r="D10" s="881" t="s">
        <v>52</v>
      </c>
      <c r="E10" s="881"/>
      <c r="F10" s="881"/>
      <c r="G10" s="881"/>
      <c r="H10" s="882"/>
    </row>
    <row r="11" spans="1:8" ht="45" customHeight="1" x14ac:dyDescent="0.35">
      <c r="A11" s="3"/>
      <c r="B11" s="45"/>
      <c r="C11" s="292" t="s">
        <v>10</v>
      </c>
      <c r="D11" s="881" t="s">
        <v>11</v>
      </c>
      <c r="E11" s="881"/>
      <c r="F11" s="881"/>
      <c r="G11" s="881"/>
      <c r="H11" s="882"/>
    </row>
    <row r="12" spans="1:8" ht="60.75" customHeight="1" x14ac:dyDescent="0.35">
      <c r="A12" s="3"/>
      <c r="B12" s="45"/>
      <c r="C12" s="292" t="s">
        <v>12</v>
      </c>
      <c r="D12" s="881" t="s">
        <v>172</v>
      </c>
      <c r="E12" s="881"/>
      <c r="F12" s="881"/>
      <c r="G12" s="881"/>
      <c r="H12" s="882"/>
    </row>
    <row r="13" spans="1:8" ht="62.25" customHeight="1" x14ac:dyDescent="0.35">
      <c r="A13" s="3"/>
      <c r="B13" s="45"/>
      <c r="C13" s="18" t="s">
        <v>13</v>
      </c>
      <c r="D13" s="881" t="s">
        <v>14</v>
      </c>
      <c r="E13" s="881"/>
      <c r="F13" s="881"/>
      <c r="G13" s="881"/>
      <c r="H13" s="882"/>
    </row>
    <row r="14" spans="1:8" ht="101.25" customHeight="1" x14ac:dyDescent="0.35">
      <c r="A14" s="3"/>
      <c r="B14" s="45"/>
      <c r="C14" s="292" t="s">
        <v>15</v>
      </c>
      <c r="D14" s="995" t="s">
        <v>86</v>
      </c>
      <c r="E14" s="995"/>
      <c r="F14" s="995"/>
      <c r="G14" s="995"/>
      <c r="H14" s="996"/>
    </row>
    <row r="15" spans="1:8" ht="182.25" customHeight="1" x14ac:dyDescent="0.35">
      <c r="A15" s="3"/>
      <c r="B15" s="45"/>
      <c r="C15" s="292" t="s">
        <v>16</v>
      </c>
      <c r="D15" s="881" t="s">
        <v>17</v>
      </c>
      <c r="E15" s="881"/>
      <c r="F15" s="881"/>
      <c r="G15" s="881"/>
      <c r="H15" s="882"/>
    </row>
    <row r="16" spans="1:8" ht="142.5" customHeight="1" x14ac:dyDescent="0.35">
      <c r="A16" s="3"/>
      <c r="B16" s="45"/>
      <c r="C16" s="292" t="s">
        <v>18</v>
      </c>
      <c r="D16" s="881" t="s">
        <v>19</v>
      </c>
      <c r="E16" s="881"/>
      <c r="F16" s="881"/>
      <c r="G16" s="881"/>
      <c r="H16" s="882"/>
    </row>
    <row r="17" spans="1:37" ht="106.5" customHeight="1" x14ac:dyDescent="0.35">
      <c r="A17" s="3"/>
      <c r="B17" s="45"/>
      <c r="C17" s="292" t="s">
        <v>20</v>
      </c>
      <c r="D17" s="881" t="s">
        <v>21</v>
      </c>
      <c r="E17" s="881"/>
      <c r="F17" s="881"/>
      <c r="G17" s="881"/>
      <c r="H17" s="882"/>
    </row>
    <row r="18" spans="1:37" ht="67.5" customHeight="1" x14ac:dyDescent="0.35">
      <c r="A18" s="3"/>
      <c r="B18" s="45"/>
      <c r="C18" s="292" t="s">
        <v>22</v>
      </c>
      <c r="D18" s="881" t="s">
        <v>59</v>
      </c>
      <c r="E18" s="881"/>
      <c r="F18" s="881"/>
      <c r="G18" s="881"/>
      <c r="H18" s="882"/>
    </row>
    <row r="19" spans="1:37" ht="70.5" customHeight="1" thickBot="1" x14ac:dyDescent="0.4">
      <c r="A19" s="3"/>
      <c r="B19" s="23"/>
      <c r="C19" s="24" t="s">
        <v>23</v>
      </c>
      <c r="D19" s="899" t="s">
        <v>60</v>
      </c>
      <c r="E19" s="899"/>
      <c r="F19" s="899"/>
      <c r="G19" s="899"/>
      <c r="H19" s="900"/>
    </row>
    <row r="20" spans="1:37" ht="19.5" thickBot="1" x14ac:dyDescent="0.4">
      <c r="B20" s="362"/>
      <c r="C20" s="362"/>
      <c r="D20" s="498"/>
      <c r="E20" s="434"/>
      <c r="F20" s="466"/>
      <c r="G20" s="616"/>
      <c r="H20" s="484"/>
    </row>
    <row r="21" spans="1:37" ht="37.5" x14ac:dyDescent="0.35">
      <c r="B21" s="379" t="s">
        <v>24</v>
      </c>
      <c r="C21" s="380" t="s">
        <v>46</v>
      </c>
      <c r="D21" s="499" t="s">
        <v>25</v>
      </c>
      <c r="E21" s="432" t="s">
        <v>26</v>
      </c>
      <c r="F21" s="467" t="s">
        <v>27</v>
      </c>
      <c r="G21" s="617" t="s">
        <v>28</v>
      </c>
      <c r="H21" s="455" t="s">
        <v>29</v>
      </c>
    </row>
    <row r="22" spans="1:37" ht="19.5" thickBot="1" x14ac:dyDescent="0.4">
      <c r="B22" s="382">
        <v>1</v>
      </c>
      <c r="C22" s="383">
        <v>2</v>
      </c>
      <c r="D22" s="500">
        <v>3</v>
      </c>
      <c r="E22" s="435">
        <v>4</v>
      </c>
      <c r="F22" s="468">
        <v>5</v>
      </c>
      <c r="G22" s="618">
        <v>6</v>
      </c>
      <c r="H22" s="456">
        <v>7</v>
      </c>
    </row>
    <row r="23" spans="1:37" ht="19.5" thickBot="1" x14ac:dyDescent="0.4">
      <c r="B23" s="384"/>
      <c r="C23" s="385"/>
      <c r="D23" s="615" t="s">
        <v>30</v>
      </c>
      <c r="E23" s="436"/>
      <c r="F23" s="469"/>
      <c r="G23" s="619"/>
      <c r="H23" s="497"/>
    </row>
    <row r="24" spans="1:37" ht="15.75" customHeight="1" x14ac:dyDescent="0.35">
      <c r="B24" s="386">
        <v>1</v>
      </c>
      <c r="C24" s="387" t="s">
        <v>72</v>
      </c>
      <c r="D24" s="501" t="s">
        <v>31</v>
      </c>
      <c r="E24" s="388" t="s">
        <v>32</v>
      </c>
      <c r="F24" s="470">
        <v>1</v>
      </c>
      <c r="G24" s="620"/>
      <c r="H24" s="389">
        <f t="shared" ref="H24:H29" si="0">F24*G24</f>
        <v>0</v>
      </c>
    </row>
    <row r="25" spans="1:37" ht="41.25" customHeight="1" x14ac:dyDescent="0.35">
      <c r="B25" s="390">
        <v>2</v>
      </c>
      <c r="C25" s="391" t="s">
        <v>73</v>
      </c>
      <c r="D25" s="502" t="s">
        <v>33</v>
      </c>
      <c r="E25" s="393" t="s">
        <v>32</v>
      </c>
      <c r="F25" s="471">
        <v>1</v>
      </c>
      <c r="G25" s="620"/>
      <c r="H25" s="395">
        <f t="shared" si="0"/>
        <v>0</v>
      </c>
    </row>
    <row r="26" spans="1:37" ht="28.5" customHeight="1" x14ac:dyDescent="0.35">
      <c r="B26" s="390">
        <v>3</v>
      </c>
      <c r="C26" s="396" t="s">
        <v>74</v>
      </c>
      <c r="D26" s="502" t="s">
        <v>34</v>
      </c>
      <c r="E26" s="393" t="s">
        <v>32</v>
      </c>
      <c r="F26" s="471">
        <v>1</v>
      </c>
      <c r="G26" s="620"/>
      <c r="H26" s="395">
        <f t="shared" si="0"/>
        <v>0</v>
      </c>
    </row>
    <row r="27" spans="1:37" ht="33.6" customHeight="1" x14ac:dyDescent="0.35">
      <c r="B27" s="390">
        <v>4</v>
      </c>
      <c r="C27" s="396" t="s">
        <v>75</v>
      </c>
      <c r="D27" s="502" t="s">
        <v>48</v>
      </c>
      <c r="E27" s="393" t="s">
        <v>32</v>
      </c>
      <c r="F27" s="471">
        <v>1</v>
      </c>
      <c r="G27" s="620"/>
      <c r="H27" s="395">
        <f t="shared" si="0"/>
        <v>0</v>
      </c>
    </row>
    <row r="28" spans="1:37" ht="67.150000000000006" customHeight="1" x14ac:dyDescent="0.35">
      <c r="B28" s="390">
        <v>5</v>
      </c>
      <c r="C28" s="396" t="s">
        <v>76</v>
      </c>
      <c r="D28" s="502" t="s">
        <v>50</v>
      </c>
      <c r="E28" s="393" t="s">
        <v>32</v>
      </c>
      <c r="F28" s="471">
        <v>1</v>
      </c>
      <c r="G28" s="620"/>
      <c r="H28" s="395">
        <f t="shared" si="0"/>
        <v>0</v>
      </c>
    </row>
    <row r="29" spans="1:37" ht="35.25" customHeight="1" thickBot="1" x14ac:dyDescent="0.4">
      <c r="B29" s="397">
        <v>6</v>
      </c>
      <c r="C29" s="398">
        <v>14</v>
      </c>
      <c r="D29" s="503" t="s">
        <v>61</v>
      </c>
      <c r="E29" s="399" t="s">
        <v>32</v>
      </c>
      <c r="F29" s="472">
        <v>1</v>
      </c>
      <c r="G29" s="621"/>
      <c r="H29" s="400">
        <f t="shared" si="0"/>
        <v>0</v>
      </c>
    </row>
    <row r="30" spans="1:37" ht="21" customHeight="1" thickBot="1" x14ac:dyDescent="0.4">
      <c r="B30" s="401"/>
      <c r="C30" s="402"/>
      <c r="D30" s="504"/>
      <c r="E30" s="901" t="s">
        <v>47</v>
      </c>
      <c r="F30" s="901"/>
      <c r="G30" s="902"/>
      <c r="H30" s="457">
        <f>SUM(H24:H29)</f>
        <v>0</v>
      </c>
    </row>
    <row r="31" spans="1:37" s="321" customFormat="1" ht="19.5" thickBot="1" x14ac:dyDescent="0.4">
      <c r="A31" s="322"/>
      <c r="B31" s="515"/>
      <c r="C31" s="516"/>
      <c r="D31" s="613" t="s">
        <v>35</v>
      </c>
      <c r="E31" s="437"/>
      <c r="F31" s="517"/>
      <c r="G31" s="622"/>
      <c r="H31" s="518"/>
      <c r="I31" s="322"/>
      <c r="J31" s="322"/>
      <c r="K31" s="322"/>
      <c r="L31" s="322"/>
      <c r="M31" s="322"/>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322"/>
      <c r="AK31" s="322"/>
    </row>
    <row r="32" spans="1:37" s="321" customFormat="1" ht="18" customHeight="1" x14ac:dyDescent="0.35">
      <c r="A32" s="322"/>
      <c r="B32" s="513">
        <v>7</v>
      </c>
      <c r="C32" s="429" t="s">
        <v>56</v>
      </c>
      <c r="D32" s="514" t="s">
        <v>87</v>
      </c>
      <c r="E32" s="493" t="s">
        <v>36</v>
      </c>
      <c r="F32" s="608">
        <v>0.55100000000000005</v>
      </c>
      <c r="G32" s="620"/>
      <c r="H32" s="464">
        <f>F32*G32</f>
        <v>0</v>
      </c>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22"/>
    </row>
    <row r="33" spans="1:37" s="321" customFormat="1" ht="59.25" customHeight="1" x14ac:dyDescent="0.35">
      <c r="A33" s="322"/>
      <c r="B33" s="390">
        <v>8</v>
      </c>
      <c r="C33" s="396" t="s">
        <v>190</v>
      </c>
      <c r="D33" s="502" t="s">
        <v>202</v>
      </c>
      <c r="E33" s="393" t="s">
        <v>38</v>
      </c>
      <c r="F33" s="474">
        <v>1155</v>
      </c>
      <c r="G33" s="620"/>
      <c r="H33" s="395">
        <f>F33*G33</f>
        <v>0</v>
      </c>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22"/>
    </row>
    <row r="34" spans="1:37" s="322" customFormat="1" ht="37.5" customHeight="1" x14ac:dyDescent="0.35">
      <c r="B34" s="390">
        <v>9</v>
      </c>
      <c r="C34" s="396" t="s">
        <v>88</v>
      </c>
      <c r="D34" s="512" t="s">
        <v>189</v>
      </c>
      <c r="E34" s="393" t="s">
        <v>37</v>
      </c>
      <c r="F34" s="474">
        <v>20</v>
      </c>
      <c r="G34" s="620"/>
      <c r="H34" s="395">
        <f>F34*G34</f>
        <v>0</v>
      </c>
    </row>
    <row r="35" spans="1:37" s="321" customFormat="1" ht="31.5" customHeight="1" thickBot="1" x14ac:dyDescent="0.4">
      <c r="A35" s="322"/>
      <c r="B35" s="397">
        <v>10</v>
      </c>
      <c r="C35" s="609" t="s">
        <v>77</v>
      </c>
      <c r="D35" s="610" t="s">
        <v>188</v>
      </c>
      <c r="E35" s="399" t="s">
        <v>94</v>
      </c>
      <c r="F35" s="472">
        <v>2</v>
      </c>
      <c r="G35" s="621"/>
      <c r="H35" s="527">
        <f>F35*G35</f>
        <v>0</v>
      </c>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row>
    <row r="36" spans="1:37" s="321" customFormat="1" ht="19.899999999999999" customHeight="1" thickBot="1" x14ac:dyDescent="0.4">
      <c r="A36" s="322"/>
      <c r="B36" s="903" t="s">
        <v>40</v>
      </c>
      <c r="C36" s="904"/>
      <c r="D36" s="904"/>
      <c r="E36" s="904"/>
      <c r="F36" s="904"/>
      <c r="G36" s="905"/>
      <c r="H36" s="488">
        <f>SUM(H32:H35)</f>
        <v>0</v>
      </c>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row>
    <row r="37" spans="1:37" s="321" customFormat="1" ht="16.149999999999999" customHeight="1" thickBot="1" x14ac:dyDescent="0.4">
      <c r="A37" s="322"/>
      <c r="B37" s="606"/>
      <c r="C37" s="606"/>
      <c r="D37" s="614" t="s">
        <v>91</v>
      </c>
      <c r="E37" s="439"/>
      <c r="F37" s="607"/>
      <c r="G37" s="623"/>
      <c r="H37" s="487"/>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2"/>
      <c r="AK37" s="322"/>
    </row>
    <row r="38" spans="1:37" s="341" customFormat="1" ht="82.5" customHeight="1" x14ac:dyDescent="0.35">
      <c r="A38" s="342"/>
      <c r="B38" s="513">
        <v>11</v>
      </c>
      <c r="C38" s="429" t="s">
        <v>79</v>
      </c>
      <c r="D38" s="519" t="s">
        <v>118</v>
      </c>
      <c r="E38" s="438" t="s">
        <v>39</v>
      </c>
      <c r="F38" s="520">
        <v>920</v>
      </c>
      <c r="G38" s="624"/>
      <c r="H38" s="464">
        <f>F38*G38</f>
        <v>0</v>
      </c>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row>
    <row r="39" spans="1:37" s="321" customFormat="1" ht="18.75" x14ac:dyDescent="0.35">
      <c r="A39" s="322"/>
      <c r="B39" s="390">
        <v>12</v>
      </c>
      <c r="C39" s="396" t="s">
        <v>80</v>
      </c>
      <c r="D39" s="505" t="s">
        <v>164</v>
      </c>
      <c r="E39" s="404" t="s">
        <v>38</v>
      </c>
      <c r="F39" s="476">
        <v>2450</v>
      </c>
      <c r="G39" s="624"/>
      <c r="H39" s="395">
        <f>F39*G39</f>
        <v>0</v>
      </c>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c r="AK39" s="322"/>
    </row>
    <row r="40" spans="1:37" s="376" customFormat="1" ht="56.25" x14ac:dyDescent="0.35">
      <c r="A40" s="378"/>
      <c r="B40" s="390">
        <v>13</v>
      </c>
      <c r="C40" s="396" t="s">
        <v>187</v>
      </c>
      <c r="D40" s="505" t="s">
        <v>203</v>
      </c>
      <c r="E40" s="404" t="s">
        <v>186</v>
      </c>
      <c r="F40" s="476">
        <v>10</v>
      </c>
      <c r="G40" s="624"/>
      <c r="H40" s="395">
        <f>F40*G40</f>
        <v>0</v>
      </c>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7"/>
    </row>
    <row r="41" spans="1:37" s="321" customFormat="1" ht="16.149999999999999" customHeight="1" thickBot="1" x14ac:dyDescent="0.4">
      <c r="A41" s="322"/>
      <c r="B41" s="906" t="s">
        <v>157</v>
      </c>
      <c r="C41" s="897"/>
      <c r="D41" s="897"/>
      <c r="E41" s="897"/>
      <c r="F41" s="897"/>
      <c r="G41" s="898"/>
      <c r="H41" s="458">
        <f>SUM(H38:H40)</f>
        <v>0</v>
      </c>
      <c r="I41" s="322"/>
      <c r="J41" s="322"/>
      <c r="K41" s="322"/>
      <c r="L41" s="322"/>
      <c r="M41" s="322"/>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2"/>
      <c r="AK41" s="322"/>
    </row>
    <row r="42" spans="1:37" s="321" customFormat="1" ht="16.899999999999999" customHeight="1" thickBot="1" x14ac:dyDescent="0.4">
      <c r="A42" s="322"/>
      <c r="B42" s="405"/>
      <c r="C42" s="406"/>
      <c r="D42" s="613" t="s">
        <v>156</v>
      </c>
      <c r="E42" s="495"/>
      <c r="F42" s="496"/>
      <c r="G42" s="625"/>
      <c r="H42" s="463"/>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2"/>
    </row>
    <row r="43" spans="1:37" s="321" customFormat="1" ht="76.5" customHeight="1" x14ac:dyDescent="0.35">
      <c r="A43" s="322"/>
      <c r="B43" s="386">
        <v>14</v>
      </c>
      <c r="C43" s="602" t="s">
        <v>57</v>
      </c>
      <c r="D43" s="501" t="s">
        <v>96</v>
      </c>
      <c r="E43" s="388" t="s">
        <v>39</v>
      </c>
      <c r="F43" s="612">
        <v>795</v>
      </c>
      <c r="G43" s="626"/>
      <c r="H43" s="389">
        <f>(F43*G43)</f>
        <v>0</v>
      </c>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322"/>
    </row>
    <row r="44" spans="1:37" s="321" customFormat="1" ht="42.75" customHeight="1" x14ac:dyDescent="0.35">
      <c r="A44" s="322"/>
      <c r="B44" s="390">
        <v>15</v>
      </c>
      <c r="C44" s="601" t="s">
        <v>154</v>
      </c>
      <c r="D44" s="502" t="s">
        <v>153</v>
      </c>
      <c r="E44" s="393" t="s">
        <v>38</v>
      </c>
      <c r="F44" s="474">
        <v>1910</v>
      </c>
      <c r="G44" s="620"/>
      <c r="H44" s="395">
        <f>(F44*G44)</f>
        <v>0</v>
      </c>
      <c r="I44" s="322"/>
      <c r="J44" s="322"/>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c r="AK44" s="322"/>
    </row>
    <row r="45" spans="1:37" ht="38.25" customHeight="1" x14ac:dyDescent="0.35">
      <c r="A45" s="50"/>
      <c r="B45" s="390">
        <v>16</v>
      </c>
      <c r="C45" s="408" t="s">
        <v>82</v>
      </c>
      <c r="D45" s="507" t="s">
        <v>66</v>
      </c>
      <c r="E45" s="409" t="s">
        <v>37</v>
      </c>
      <c r="F45" s="477">
        <v>20</v>
      </c>
      <c r="G45" s="620"/>
      <c r="H45" s="395">
        <f>(F45*G45)</f>
        <v>0</v>
      </c>
      <c r="I45"/>
      <c r="J45"/>
      <c r="K45"/>
      <c r="L45"/>
      <c r="M45"/>
      <c r="N45"/>
      <c r="O45"/>
      <c r="P45"/>
      <c r="Q45"/>
      <c r="R45"/>
      <c r="S45"/>
      <c r="T45"/>
      <c r="U45"/>
      <c r="V45"/>
      <c r="W45"/>
      <c r="X45"/>
      <c r="Y45"/>
      <c r="Z45"/>
      <c r="AA45"/>
      <c r="AB45"/>
      <c r="AC45"/>
      <c r="AD45"/>
      <c r="AE45"/>
      <c r="AF45"/>
      <c r="AG45"/>
      <c r="AH45"/>
      <c r="AI45"/>
      <c r="AJ45"/>
      <c r="AK45"/>
    </row>
    <row r="46" spans="1:37" s="321" customFormat="1" ht="52.5" customHeight="1" x14ac:dyDescent="0.35">
      <c r="A46" s="322"/>
      <c r="B46" s="390">
        <v>17</v>
      </c>
      <c r="C46" s="601" t="s">
        <v>185</v>
      </c>
      <c r="D46" s="507" t="s">
        <v>184</v>
      </c>
      <c r="E46" s="393" t="s">
        <v>38</v>
      </c>
      <c r="F46" s="471">
        <v>10</v>
      </c>
      <c r="G46" s="620"/>
      <c r="H46" s="395">
        <f>(F46*G46)</f>
        <v>0</v>
      </c>
      <c r="I46" s="322"/>
      <c r="J46" s="322"/>
      <c r="K46" s="322"/>
      <c r="L46" s="322"/>
      <c r="M46" s="322"/>
      <c r="N46" s="322"/>
      <c r="O46" s="322"/>
      <c r="P46" s="322"/>
      <c r="Q46" s="322"/>
      <c r="R46" s="322"/>
      <c r="S46" s="322"/>
      <c r="T46" s="322"/>
      <c r="U46" s="322"/>
      <c r="V46" s="322"/>
      <c r="W46" s="322"/>
      <c r="X46" s="322"/>
      <c r="Y46" s="322"/>
      <c r="Z46" s="322"/>
      <c r="AA46" s="322"/>
      <c r="AB46" s="322"/>
      <c r="AC46" s="322"/>
      <c r="AD46" s="322"/>
      <c r="AE46" s="322"/>
      <c r="AF46" s="322"/>
      <c r="AG46" s="322"/>
      <c r="AH46" s="322"/>
      <c r="AI46" s="322"/>
      <c r="AJ46" s="322"/>
      <c r="AK46" s="322"/>
    </row>
    <row r="47" spans="1:37" s="375" customFormat="1" ht="56.25" x14ac:dyDescent="0.35">
      <c r="B47" s="513">
        <v>18</v>
      </c>
      <c r="C47" s="411" t="s">
        <v>183</v>
      </c>
      <c r="D47" s="502" t="s">
        <v>182</v>
      </c>
      <c r="E47" s="412" t="s">
        <v>38</v>
      </c>
      <c r="F47" s="475">
        <v>825</v>
      </c>
      <c r="G47" s="627"/>
      <c r="H47" s="492">
        <f>(F47*G47)</f>
        <v>0</v>
      </c>
    </row>
    <row r="48" spans="1:37" s="321" customFormat="1" ht="16.149999999999999" customHeight="1" thickBot="1" x14ac:dyDescent="0.3">
      <c r="A48" s="322"/>
      <c r="B48" s="906" t="s">
        <v>151</v>
      </c>
      <c r="C48" s="897"/>
      <c r="D48" s="897"/>
      <c r="E48" s="897"/>
      <c r="F48" s="897"/>
      <c r="G48" s="907"/>
      <c r="H48" s="680">
        <f>SUM(H43:H47)</f>
        <v>0</v>
      </c>
      <c r="I48" s="322"/>
      <c r="J48" s="322"/>
      <c r="K48" s="322"/>
      <c r="L48" s="322"/>
      <c r="M48" s="322"/>
      <c r="N48" s="322"/>
      <c r="O48" s="322"/>
      <c r="P48" s="322"/>
      <c r="Q48" s="322"/>
      <c r="R48" s="322"/>
      <c r="S48" s="322"/>
      <c r="T48" s="322"/>
      <c r="U48" s="322"/>
      <c r="V48" s="322"/>
      <c r="W48" s="322"/>
      <c r="X48" s="322"/>
      <c r="Y48" s="322"/>
      <c r="Z48" s="322"/>
      <c r="AA48" s="322"/>
      <c r="AB48" s="322"/>
      <c r="AC48" s="322"/>
      <c r="AD48" s="322"/>
      <c r="AE48" s="322"/>
      <c r="AF48" s="322"/>
      <c r="AG48" s="322"/>
      <c r="AH48" s="322"/>
      <c r="AI48" s="322"/>
      <c r="AJ48" s="322"/>
      <c r="AK48" s="322"/>
    </row>
    <row r="49" spans="1:37" s="322" customFormat="1" ht="20.45" customHeight="1" thickBot="1" x14ac:dyDescent="0.4">
      <c r="B49" s="413"/>
      <c r="C49" s="414"/>
      <c r="D49" s="613" t="s">
        <v>150</v>
      </c>
      <c r="E49" s="611"/>
      <c r="F49" s="473"/>
      <c r="G49" s="628"/>
      <c r="H49" s="460"/>
    </row>
    <row r="50" spans="1:37" s="322" customFormat="1" ht="57.75" customHeight="1" x14ac:dyDescent="0.35">
      <c r="B50" s="390">
        <v>19</v>
      </c>
      <c r="C50" s="415"/>
      <c r="D50" s="506" t="s">
        <v>181</v>
      </c>
      <c r="E50" s="393" t="s">
        <v>37</v>
      </c>
      <c r="F50" s="471">
        <v>650</v>
      </c>
      <c r="G50" s="620"/>
      <c r="H50" s="395">
        <f>(F50*G50)</f>
        <v>0</v>
      </c>
    </row>
    <row r="51" spans="1:37" s="321" customFormat="1" ht="16.149999999999999" customHeight="1" thickBot="1" x14ac:dyDescent="0.3">
      <c r="A51" s="322"/>
      <c r="B51" s="897" t="s">
        <v>149</v>
      </c>
      <c r="C51" s="897"/>
      <c r="D51" s="897"/>
      <c r="E51" s="897"/>
      <c r="F51" s="897"/>
      <c r="G51" s="898"/>
      <c r="H51" s="454">
        <f>SUM(H50:H50)</f>
        <v>0</v>
      </c>
      <c r="I51" s="322"/>
      <c r="J51" s="322"/>
      <c r="K51" s="322"/>
      <c r="L51" s="322"/>
      <c r="M51" s="322"/>
      <c r="N51" s="322"/>
      <c r="O51" s="322"/>
      <c r="P51" s="322"/>
      <c r="Q51" s="322"/>
      <c r="R51" s="322"/>
      <c r="S51" s="322"/>
      <c r="T51" s="322"/>
      <c r="U51" s="322"/>
      <c r="V51" s="322"/>
      <c r="W51" s="322"/>
      <c r="X51" s="322"/>
      <c r="Y51" s="322"/>
      <c r="Z51" s="322"/>
      <c r="AA51" s="322"/>
      <c r="AB51" s="322"/>
      <c r="AC51" s="322"/>
      <c r="AD51" s="322"/>
      <c r="AE51" s="322"/>
      <c r="AF51" s="322"/>
      <c r="AG51" s="322"/>
      <c r="AH51" s="322"/>
      <c r="AI51" s="322"/>
      <c r="AJ51" s="322"/>
      <c r="AK51" s="322"/>
    </row>
    <row r="52" spans="1:37" ht="19.5" thickBot="1" x14ac:dyDescent="0.4">
      <c r="A52" s="2"/>
      <c r="B52" s="416"/>
      <c r="C52" s="417"/>
      <c r="D52" s="508" t="s">
        <v>70</v>
      </c>
      <c r="E52" s="418"/>
      <c r="F52" s="478"/>
      <c r="G52" s="629"/>
      <c r="H52" s="461"/>
      <c r="J52"/>
      <c r="K52"/>
      <c r="L52"/>
      <c r="M52"/>
      <c r="N52"/>
      <c r="O52"/>
      <c r="P52"/>
      <c r="Q52"/>
      <c r="R52"/>
      <c r="S52"/>
      <c r="T52"/>
      <c r="U52"/>
      <c r="V52"/>
      <c r="W52"/>
      <c r="X52"/>
      <c r="Y52"/>
      <c r="Z52"/>
      <c r="AA52"/>
      <c r="AB52"/>
      <c r="AC52"/>
      <c r="AD52"/>
      <c r="AE52"/>
      <c r="AF52"/>
      <c r="AG52"/>
      <c r="AH52"/>
      <c r="AI52"/>
      <c r="AJ52"/>
      <c r="AK52"/>
    </row>
    <row r="53" spans="1:37" ht="18.75" x14ac:dyDescent="0.35">
      <c r="A53" s="2"/>
      <c r="B53" s="419"/>
      <c r="C53" s="420"/>
      <c r="D53" s="509" t="s">
        <v>100</v>
      </c>
      <c r="E53" s="403"/>
      <c r="F53" s="479"/>
      <c r="G53" s="630"/>
      <c r="H53" s="462"/>
      <c r="J53"/>
      <c r="K53"/>
      <c r="L53"/>
      <c r="M53"/>
      <c r="N53"/>
      <c r="O53"/>
      <c r="P53"/>
      <c r="Q53"/>
      <c r="R53"/>
      <c r="S53"/>
      <c r="T53"/>
      <c r="U53"/>
      <c r="V53"/>
      <c r="W53"/>
      <c r="X53"/>
      <c r="Y53"/>
      <c r="Z53"/>
      <c r="AA53"/>
      <c r="AB53"/>
      <c r="AC53"/>
      <c r="AD53"/>
      <c r="AE53"/>
      <c r="AF53"/>
      <c r="AG53"/>
      <c r="AH53"/>
      <c r="AI53"/>
      <c r="AJ53"/>
      <c r="AK53"/>
    </row>
    <row r="54" spans="1:37" ht="57.75" customHeight="1" x14ac:dyDescent="0.35">
      <c r="A54" s="2"/>
      <c r="B54" s="600">
        <v>20</v>
      </c>
      <c r="C54" s="601" t="s">
        <v>101</v>
      </c>
      <c r="D54" s="392" t="s">
        <v>136</v>
      </c>
      <c r="E54" s="404" t="s">
        <v>94</v>
      </c>
      <c r="F54" s="471">
        <v>17</v>
      </c>
      <c r="G54" s="620"/>
      <c r="H54" s="395">
        <f>(F54*G54)</f>
        <v>0</v>
      </c>
      <c r="J54"/>
      <c r="K54"/>
      <c r="L54"/>
      <c r="M54"/>
      <c r="N54"/>
      <c r="O54"/>
      <c r="P54"/>
      <c r="Q54"/>
      <c r="R54"/>
      <c r="S54"/>
      <c r="T54"/>
      <c r="U54"/>
      <c r="V54"/>
      <c r="W54"/>
      <c r="X54"/>
      <c r="Y54"/>
      <c r="Z54"/>
      <c r="AA54"/>
      <c r="AB54"/>
      <c r="AC54"/>
      <c r="AD54"/>
      <c r="AE54"/>
      <c r="AF54"/>
      <c r="AG54"/>
      <c r="AH54"/>
      <c r="AI54"/>
      <c r="AJ54"/>
      <c r="AK54"/>
    </row>
    <row r="55" spans="1:37" ht="75" x14ac:dyDescent="0.35">
      <c r="A55" s="2"/>
      <c r="B55" s="422">
        <v>21</v>
      </c>
      <c r="C55" s="396" t="s">
        <v>101</v>
      </c>
      <c r="D55" s="502" t="s">
        <v>148</v>
      </c>
      <c r="E55" s="404" t="s">
        <v>37</v>
      </c>
      <c r="F55" s="471">
        <v>50</v>
      </c>
      <c r="G55" s="620"/>
      <c r="H55" s="395">
        <f>(F55*G55)</f>
        <v>0</v>
      </c>
      <c r="I55" s="318"/>
      <c r="J55"/>
      <c r="K55"/>
      <c r="L55"/>
      <c r="M55"/>
      <c r="N55"/>
      <c r="O55"/>
      <c r="P55"/>
      <c r="Q55"/>
      <c r="R55"/>
      <c r="S55"/>
      <c r="T55"/>
      <c r="U55"/>
      <c r="V55"/>
      <c r="W55"/>
      <c r="X55"/>
      <c r="Y55"/>
      <c r="Z55"/>
      <c r="AA55"/>
      <c r="AB55"/>
      <c r="AC55"/>
      <c r="AD55"/>
      <c r="AE55"/>
      <c r="AF55"/>
      <c r="AG55"/>
      <c r="AH55"/>
      <c r="AI55"/>
      <c r="AJ55"/>
      <c r="AK55"/>
    </row>
    <row r="56" spans="1:37" ht="38.25" thickBot="1" x14ac:dyDescent="0.4">
      <c r="A56" s="2"/>
      <c r="B56" s="423">
        <v>22</v>
      </c>
      <c r="C56" s="396" t="s">
        <v>101</v>
      </c>
      <c r="D56" s="502" t="s">
        <v>307</v>
      </c>
      <c r="E56" s="404" t="s">
        <v>39</v>
      </c>
      <c r="F56" s="471">
        <v>2.8</v>
      </c>
      <c r="G56" s="620"/>
      <c r="H56" s="395">
        <f>(F56*G56)</f>
        <v>0</v>
      </c>
      <c r="I56" s="318"/>
      <c r="J56"/>
      <c r="K56"/>
      <c r="L56"/>
      <c r="M56"/>
      <c r="N56"/>
      <c r="O56"/>
      <c r="P56"/>
      <c r="Q56"/>
      <c r="R56"/>
      <c r="S56"/>
      <c r="T56"/>
      <c r="U56"/>
      <c r="V56"/>
      <c r="W56"/>
      <c r="X56"/>
      <c r="Y56"/>
      <c r="Z56"/>
      <c r="AA56"/>
      <c r="AB56"/>
      <c r="AC56"/>
      <c r="AD56"/>
      <c r="AE56"/>
      <c r="AF56"/>
      <c r="AG56"/>
      <c r="AH56"/>
      <c r="AI56"/>
      <c r="AJ56"/>
      <c r="AK56"/>
    </row>
    <row r="57" spans="1:37" ht="19.5" thickBot="1" x14ac:dyDescent="0.4">
      <c r="A57" s="2"/>
      <c r="B57" s="426"/>
      <c r="C57" s="427"/>
      <c r="D57" s="508" t="s">
        <v>105</v>
      </c>
      <c r="E57" s="437"/>
      <c r="F57" s="480"/>
      <c r="G57" s="631"/>
      <c r="H57" s="463"/>
      <c r="J57"/>
      <c r="K57"/>
      <c r="L57"/>
      <c r="M57"/>
      <c r="N57"/>
      <c r="O57"/>
      <c r="P57"/>
      <c r="Q57"/>
      <c r="R57"/>
      <c r="S57"/>
      <c r="T57"/>
      <c r="U57"/>
      <c r="V57"/>
      <c r="W57"/>
      <c r="X57"/>
      <c r="Y57"/>
      <c r="Z57"/>
      <c r="AA57"/>
      <c r="AB57"/>
      <c r="AC57"/>
      <c r="AD57"/>
      <c r="AE57"/>
      <c r="AF57"/>
      <c r="AG57"/>
      <c r="AH57"/>
      <c r="AI57"/>
      <c r="AJ57"/>
      <c r="AK57"/>
    </row>
    <row r="58" spans="1:37" ht="56.25" x14ac:dyDescent="0.35">
      <c r="A58" s="2"/>
      <c r="B58" s="428">
        <v>24</v>
      </c>
      <c r="C58" s="429" t="s">
        <v>106</v>
      </c>
      <c r="D58" s="506" t="s">
        <v>306</v>
      </c>
      <c r="E58" s="438" t="s">
        <v>38</v>
      </c>
      <c r="F58" s="481">
        <v>110</v>
      </c>
      <c r="G58" s="632"/>
      <c r="H58" s="464">
        <f>(F58*G58)</f>
        <v>0</v>
      </c>
      <c r="J58"/>
      <c r="K58"/>
      <c r="L58"/>
      <c r="M58"/>
      <c r="N58"/>
      <c r="O58"/>
      <c r="P58"/>
      <c r="Q58"/>
      <c r="R58"/>
      <c r="S58"/>
      <c r="T58"/>
      <c r="U58"/>
      <c r="V58"/>
      <c r="W58"/>
      <c r="X58"/>
      <c r="Y58"/>
      <c r="Z58"/>
      <c r="AA58"/>
      <c r="AB58"/>
      <c r="AC58"/>
      <c r="AD58"/>
      <c r="AE58"/>
      <c r="AF58"/>
      <c r="AG58"/>
      <c r="AH58"/>
      <c r="AI58"/>
      <c r="AJ58"/>
      <c r="AK58"/>
    </row>
    <row r="59" spans="1:37" ht="19.5" thickBot="1" x14ac:dyDescent="0.4">
      <c r="A59" s="2"/>
      <c r="B59" s="430"/>
      <c r="C59" s="431"/>
      <c r="D59" s="510" t="s">
        <v>110</v>
      </c>
      <c r="E59" s="439"/>
      <c r="F59" s="482"/>
      <c r="G59" s="633"/>
      <c r="H59" s="465"/>
      <c r="J59"/>
      <c r="K59"/>
      <c r="L59"/>
      <c r="M59"/>
      <c r="N59"/>
      <c r="O59"/>
      <c r="P59"/>
      <c r="Q59"/>
      <c r="R59"/>
      <c r="S59"/>
      <c r="T59"/>
      <c r="U59"/>
      <c r="V59"/>
      <c r="W59"/>
      <c r="X59"/>
      <c r="Y59"/>
      <c r="Z59"/>
      <c r="AA59"/>
      <c r="AB59"/>
      <c r="AC59"/>
      <c r="AD59"/>
      <c r="AE59"/>
      <c r="AF59"/>
      <c r="AG59"/>
      <c r="AH59"/>
      <c r="AI59"/>
      <c r="AJ59"/>
      <c r="AK59"/>
    </row>
    <row r="60" spans="1:37" ht="22.5" customHeight="1" thickBot="1" x14ac:dyDescent="0.4">
      <c r="A60" s="2"/>
      <c r="B60" s="910" t="s">
        <v>111</v>
      </c>
      <c r="C60" s="911"/>
      <c r="D60" s="911"/>
      <c r="E60" s="911"/>
      <c r="F60" s="911"/>
      <c r="G60" s="912"/>
      <c r="H60" s="400">
        <f>SUM(H53:H59)</f>
        <v>0</v>
      </c>
      <c r="J60"/>
      <c r="K60"/>
      <c r="L60"/>
      <c r="M60"/>
      <c r="N60"/>
      <c r="O60"/>
      <c r="P60"/>
      <c r="Q60"/>
      <c r="R60"/>
      <c r="S60"/>
      <c r="T60"/>
      <c r="U60"/>
      <c r="V60"/>
      <c r="W60"/>
      <c r="X60"/>
      <c r="Y60"/>
      <c r="Z60"/>
      <c r="AA60"/>
      <c r="AB60"/>
      <c r="AC60"/>
      <c r="AD60"/>
      <c r="AE60"/>
      <c r="AF60"/>
      <c r="AG60"/>
      <c r="AH60"/>
      <c r="AI60"/>
      <c r="AJ60"/>
      <c r="AK60"/>
    </row>
    <row r="61" spans="1:37" ht="19.5" thickBot="1" x14ac:dyDescent="0.4">
      <c r="E61" s="440"/>
    </row>
    <row r="62" spans="1:37" ht="21" customHeight="1" thickBot="1" x14ac:dyDescent="0.4">
      <c r="A62" s="7"/>
      <c r="B62" s="654"/>
      <c r="C62" s="655"/>
      <c r="D62" s="924" t="s">
        <v>308</v>
      </c>
      <c r="E62" s="925"/>
      <c r="F62" s="925"/>
      <c r="G62" s="925"/>
      <c r="H62" s="926"/>
    </row>
    <row r="63" spans="1:37" ht="18.75" x14ac:dyDescent="0.35">
      <c r="A63" s="7"/>
      <c r="B63" s="652"/>
      <c r="C63" s="653"/>
      <c r="D63" s="653" t="s">
        <v>41</v>
      </c>
      <c r="E63" s="653"/>
      <c r="F63" s="653"/>
      <c r="G63" s="653"/>
      <c r="H63" s="464">
        <f>SUM(H30)</f>
        <v>0</v>
      </c>
    </row>
    <row r="64" spans="1:37" ht="18.75" x14ac:dyDescent="0.35">
      <c r="A64" s="7"/>
      <c r="B64" s="22"/>
      <c r="C64" s="651"/>
      <c r="D64" s="651" t="s">
        <v>42</v>
      </c>
      <c r="E64" s="651"/>
      <c r="F64" s="651"/>
      <c r="G64" s="651"/>
      <c r="H64" s="395">
        <f>H36</f>
        <v>0</v>
      </c>
    </row>
    <row r="65" spans="1:8" s="2" customFormat="1" ht="18.75" x14ac:dyDescent="0.35">
      <c r="A65" s="7"/>
      <c r="B65" s="311"/>
      <c r="C65" s="651"/>
      <c r="D65" s="651" t="s">
        <v>112</v>
      </c>
      <c r="E65" s="651"/>
      <c r="F65" s="651"/>
      <c r="G65" s="651"/>
      <c r="H65" s="395">
        <f>H41</f>
        <v>0</v>
      </c>
    </row>
    <row r="66" spans="1:8" s="2" customFormat="1" ht="18.75" x14ac:dyDescent="0.35">
      <c r="A66" s="1"/>
      <c r="B66" s="306"/>
      <c r="C66" s="651"/>
      <c r="D66" s="651" t="s">
        <v>43</v>
      </c>
      <c r="E66" s="651"/>
      <c r="F66" s="651"/>
      <c r="G66" s="651"/>
      <c r="H66" s="395">
        <f>H48</f>
        <v>0</v>
      </c>
    </row>
    <row r="67" spans="1:8" s="2" customFormat="1" ht="18.75" x14ac:dyDescent="0.35">
      <c r="A67" s="1"/>
      <c r="B67" s="306"/>
      <c r="C67" s="651"/>
      <c r="D67" s="651" t="s">
        <v>44</v>
      </c>
      <c r="E67" s="651"/>
      <c r="F67" s="651"/>
      <c r="G67" s="651"/>
      <c r="H67" s="394">
        <f>H51</f>
        <v>0</v>
      </c>
    </row>
    <row r="68" spans="1:8" s="2" customFormat="1" ht="39.75" customHeight="1" thickBot="1" x14ac:dyDescent="0.4">
      <c r="A68" s="1"/>
      <c r="B68" s="658"/>
      <c r="C68" s="656"/>
      <c r="D68" s="656" t="s">
        <v>71</v>
      </c>
      <c r="E68" s="656"/>
      <c r="F68" s="656"/>
      <c r="G68" s="656"/>
      <c r="H68" s="459">
        <f>H60</f>
        <v>0</v>
      </c>
    </row>
    <row r="69" spans="1:8" s="50" customFormat="1" ht="43.5" customHeight="1" thickBot="1" x14ac:dyDescent="0.4">
      <c r="B69" s="657"/>
      <c r="C69" s="655"/>
      <c r="D69" s="655" t="s">
        <v>193</v>
      </c>
      <c r="E69" s="655"/>
      <c r="F69" s="655"/>
      <c r="G69" s="655"/>
      <c r="H69" s="488">
        <f>SUM(H63:H68)</f>
        <v>0</v>
      </c>
    </row>
    <row r="70" spans="1:8" x14ac:dyDescent="0.35">
      <c r="D70" s="38" t="s">
        <v>45</v>
      </c>
    </row>
    <row r="71" spans="1:8" ht="18.75" thickBot="1" x14ac:dyDescent="0.4"/>
    <row r="72" spans="1:8" ht="84.75" customHeight="1" thickBot="1" x14ac:dyDescent="0.4">
      <c r="A72" s="547"/>
      <c r="B72" s="913" t="s">
        <v>290</v>
      </c>
      <c r="C72" s="914"/>
      <c r="D72" s="914"/>
      <c r="E72" s="914"/>
      <c r="F72" s="914"/>
      <c r="G72" s="914"/>
      <c r="H72" s="915"/>
    </row>
    <row r="73" spans="1:8" ht="19.5" thickBot="1" x14ac:dyDescent="0.4">
      <c r="A73" s="547"/>
      <c r="B73" s="916" t="s">
        <v>174</v>
      </c>
      <c r="C73" s="917"/>
      <c r="D73" s="917"/>
      <c r="E73" s="917"/>
      <c r="F73" s="917"/>
      <c r="G73" s="917"/>
      <c r="H73" s="918"/>
    </row>
    <row r="74" spans="1:8" ht="19.149999999999999" customHeight="1" thickBot="1" x14ac:dyDescent="0.4">
      <c r="A74" s="547"/>
      <c r="B74" s="889" t="s">
        <v>191</v>
      </c>
      <c r="C74" s="890"/>
      <c r="D74" s="890"/>
      <c r="E74" s="890"/>
      <c r="F74" s="890"/>
      <c r="G74" s="890"/>
      <c r="H74" s="891"/>
    </row>
    <row r="75" spans="1:8" ht="24" customHeight="1" thickBot="1" x14ac:dyDescent="0.4">
      <c r="A75" s="547"/>
      <c r="B75" s="528"/>
      <c r="C75" s="529"/>
      <c r="D75" s="919" t="s">
        <v>0</v>
      </c>
      <c r="E75" s="919"/>
      <c r="F75" s="919"/>
      <c r="G75" s="919"/>
      <c r="H75" s="920"/>
    </row>
    <row r="76" spans="1:8" ht="46.5" customHeight="1" x14ac:dyDescent="0.35">
      <c r="A76" s="548"/>
      <c r="B76" s="379"/>
      <c r="C76" s="530" t="s">
        <v>1</v>
      </c>
      <c r="D76" s="921" t="s">
        <v>2</v>
      </c>
      <c r="E76" s="922"/>
      <c r="F76" s="922"/>
      <c r="G76" s="922"/>
      <c r="H76" s="923"/>
    </row>
    <row r="77" spans="1:8" ht="134.25" customHeight="1" x14ac:dyDescent="0.35">
      <c r="A77" s="548"/>
      <c r="B77" s="531"/>
      <c r="C77" s="421" t="s">
        <v>3</v>
      </c>
      <c r="D77" s="908" t="s">
        <v>4</v>
      </c>
      <c r="E77" s="908"/>
      <c r="F77" s="908"/>
      <c r="G77" s="908"/>
      <c r="H77" s="909"/>
    </row>
    <row r="78" spans="1:8" ht="81" customHeight="1" x14ac:dyDescent="0.35">
      <c r="A78" s="548"/>
      <c r="B78" s="423"/>
      <c r="C78" s="421" t="s">
        <v>5</v>
      </c>
      <c r="D78" s="908" t="s">
        <v>6</v>
      </c>
      <c r="E78" s="908"/>
      <c r="F78" s="908"/>
      <c r="G78" s="908"/>
      <c r="H78" s="909"/>
    </row>
    <row r="79" spans="1:8" ht="73.5" customHeight="1" x14ac:dyDescent="0.35">
      <c r="A79" s="548"/>
      <c r="B79" s="423"/>
      <c r="C79" s="421" t="s">
        <v>7</v>
      </c>
      <c r="D79" s="908" t="s">
        <v>58</v>
      </c>
      <c r="E79" s="908"/>
      <c r="F79" s="908"/>
      <c r="G79" s="908"/>
      <c r="H79" s="909"/>
    </row>
    <row r="80" spans="1:8" ht="135.75" customHeight="1" x14ac:dyDescent="0.35">
      <c r="A80" s="548"/>
      <c r="B80" s="423"/>
      <c r="C80" s="421" t="s">
        <v>8</v>
      </c>
      <c r="D80" s="908" t="s">
        <v>51</v>
      </c>
      <c r="E80" s="908"/>
      <c r="F80" s="908"/>
      <c r="G80" s="908"/>
      <c r="H80" s="909"/>
    </row>
    <row r="81" spans="1:8" ht="79.5" customHeight="1" x14ac:dyDescent="0.35">
      <c r="A81" s="548"/>
      <c r="B81" s="423"/>
      <c r="C81" s="421" t="s">
        <v>9</v>
      </c>
      <c r="D81" s="908" t="s">
        <v>52</v>
      </c>
      <c r="E81" s="908"/>
      <c r="F81" s="908"/>
      <c r="G81" s="908"/>
      <c r="H81" s="909"/>
    </row>
    <row r="82" spans="1:8" ht="45" customHeight="1" x14ac:dyDescent="0.35">
      <c r="A82" s="548"/>
      <c r="B82" s="423"/>
      <c r="C82" s="421" t="s">
        <v>10</v>
      </c>
      <c r="D82" s="908" t="s">
        <v>11</v>
      </c>
      <c r="E82" s="908"/>
      <c r="F82" s="908"/>
      <c r="G82" s="908"/>
      <c r="H82" s="909"/>
    </row>
    <row r="83" spans="1:8" ht="60.75" customHeight="1" x14ac:dyDescent="0.35">
      <c r="A83" s="548"/>
      <c r="B83" s="423"/>
      <c r="C83" s="421" t="s">
        <v>12</v>
      </c>
      <c r="D83" s="908" t="s">
        <v>172</v>
      </c>
      <c r="E83" s="908"/>
      <c r="F83" s="908"/>
      <c r="G83" s="908"/>
      <c r="H83" s="909"/>
    </row>
    <row r="84" spans="1:8" ht="62.25" customHeight="1" x14ac:dyDescent="0.35">
      <c r="A84" s="548"/>
      <c r="B84" s="423"/>
      <c r="C84" s="532" t="s">
        <v>13</v>
      </c>
      <c r="D84" s="908" t="s">
        <v>14</v>
      </c>
      <c r="E84" s="908"/>
      <c r="F84" s="908"/>
      <c r="G84" s="908"/>
      <c r="H84" s="909"/>
    </row>
    <row r="85" spans="1:8" ht="98.25" customHeight="1" x14ac:dyDescent="0.35">
      <c r="A85" s="548"/>
      <c r="B85" s="423"/>
      <c r="C85" s="421" t="s">
        <v>15</v>
      </c>
      <c r="D85" s="995" t="s">
        <v>86</v>
      </c>
      <c r="E85" s="995"/>
      <c r="F85" s="995"/>
      <c r="G85" s="995"/>
      <c r="H85" s="996"/>
    </row>
    <row r="86" spans="1:8" ht="182.25" customHeight="1" x14ac:dyDescent="0.35">
      <c r="A86" s="548"/>
      <c r="B86" s="423"/>
      <c r="C86" s="421" t="s">
        <v>16</v>
      </c>
      <c r="D86" s="908" t="s">
        <v>17</v>
      </c>
      <c r="E86" s="908"/>
      <c r="F86" s="908"/>
      <c r="G86" s="908"/>
      <c r="H86" s="909"/>
    </row>
    <row r="87" spans="1:8" ht="142.5" customHeight="1" x14ac:dyDescent="0.35">
      <c r="A87" s="548"/>
      <c r="B87" s="423"/>
      <c r="C87" s="421" t="s">
        <v>18</v>
      </c>
      <c r="D87" s="908" t="s">
        <v>19</v>
      </c>
      <c r="E87" s="908"/>
      <c r="F87" s="908"/>
      <c r="G87" s="908"/>
      <c r="H87" s="909"/>
    </row>
    <row r="88" spans="1:8" ht="106.5" customHeight="1" x14ac:dyDescent="0.35">
      <c r="A88" s="548"/>
      <c r="B88" s="423"/>
      <c r="C88" s="421" t="s">
        <v>20</v>
      </c>
      <c r="D88" s="908" t="s">
        <v>21</v>
      </c>
      <c r="E88" s="908"/>
      <c r="F88" s="908"/>
      <c r="G88" s="908"/>
      <c r="H88" s="909"/>
    </row>
    <row r="89" spans="1:8" ht="67.5" customHeight="1" x14ac:dyDescent="0.35">
      <c r="A89" s="548"/>
      <c r="B89" s="423"/>
      <c r="C89" s="421" t="s">
        <v>22</v>
      </c>
      <c r="D89" s="908" t="s">
        <v>59</v>
      </c>
      <c r="E89" s="908"/>
      <c r="F89" s="908"/>
      <c r="G89" s="908"/>
      <c r="H89" s="909"/>
    </row>
    <row r="90" spans="1:8" ht="70.5" customHeight="1" thickBot="1" x14ac:dyDescent="0.4">
      <c r="A90" s="548"/>
      <c r="B90" s="424"/>
      <c r="C90" s="425" t="s">
        <v>23</v>
      </c>
      <c r="D90" s="934" t="s">
        <v>60</v>
      </c>
      <c r="E90" s="934"/>
      <c r="F90" s="934"/>
      <c r="G90" s="934"/>
      <c r="H90" s="935"/>
    </row>
    <row r="91" spans="1:8" ht="19.5" thickBot="1" x14ac:dyDescent="0.4">
      <c r="A91" s="547"/>
      <c r="B91" s="533"/>
      <c r="C91" s="533"/>
      <c r="D91" s="534"/>
      <c r="E91" s="484"/>
      <c r="F91" s="535"/>
      <c r="G91" s="635"/>
      <c r="H91" s="484"/>
    </row>
    <row r="92" spans="1:8" ht="37.5" x14ac:dyDescent="0.35">
      <c r="A92" s="547"/>
      <c r="B92" s="379" t="s">
        <v>24</v>
      </c>
      <c r="C92" s="380" t="s">
        <v>46</v>
      </c>
      <c r="D92" s="499" t="s">
        <v>25</v>
      </c>
      <c r="E92" s="380" t="s">
        <v>26</v>
      </c>
      <c r="F92" s="574" t="s">
        <v>27</v>
      </c>
      <c r="G92" s="636" t="s">
        <v>28</v>
      </c>
      <c r="H92" s="381" t="s">
        <v>29</v>
      </c>
    </row>
    <row r="93" spans="1:8" ht="19.5" thickBot="1" x14ac:dyDescent="0.4">
      <c r="A93" s="547"/>
      <c r="B93" s="382">
        <v>1</v>
      </c>
      <c r="C93" s="383">
        <v>2</v>
      </c>
      <c r="D93" s="500">
        <v>3</v>
      </c>
      <c r="E93" s="435">
        <v>4</v>
      </c>
      <c r="F93" s="468">
        <v>5</v>
      </c>
      <c r="G93" s="618">
        <v>6</v>
      </c>
      <c r="H93" s="456">
        <v>7</v>
      </c>
    </row>
    <row r="94" spans="1:8" ht="19.5" thickBot="1" x14ac:dyDescent="0.4">
      <c r="A94" s="547"/>
      <c r="B94" s="384"/>
      <c r="C94" s="385"/>
      <c r="D94" s="615" t="s">
        <v>30</v>
      </c>
      <c r="E94" s="436"/>
      <c r="F94" s="469"/>
      <c r="G94" s="637"/>
      <c r="H94" s="453"/>
    </row>
    <row r="95" spans="1:8" ht="15.75" customHeight="1" x14ac:dyDescent="0.35">
      <c r="A95" s="547"/>
      <c r="B95" s="386">
        <v>1</v>
      </c>
      <c r="C95" s="387" t="s">
        <v>72</v>
      </c>
      <c r="D95" s="501" t="s">
        <v>31</v>
      </c>
      <c r="E95" s="388" t="s">
        <v>32</v>
      </c>
      <c r="F95" s="470">
        <v>1</v>
      </c>
      <c r="G95" s="620"/>
      <c r="H95" s="389">
        <f t="shared" ref="H95:H100" si="1">F95*G95</f>
        <v>0</v>
      </c>
    </row>
    <row r="96" spans="1:8" ht="41.25" customHeight="1" x14ac:dyDescent="0.35">
      <c r="A96" s="547"/>
      <c r="B96" s="390">
        <v>2</v>
      </c>
      <c r="C96" s="391" t="s">
        <v>73</v>
      </c>
      <c r="D96" s="502" t="s">
        <v>33</v>
      </c>
      <c r="E96" s="393" t="s">
        <v>32</v>
      </c>
      <c r="F96" s="471">
        <v>1</v>
      </c>
      <c r="G96" s="620"/>
      <c r="H96" s="395">
        <f t="shared" si="1"/>
        <v>0</v>
      </c>
    </row>
    <row r="97" spans="1:37" ht="28.5" customHeight="1" x14ac:dyDescent="0.35">
      <c r="A97" s="547"/>
      <c r="B97" s="390">
        <v>3</v>
      </c>
      <c r="C97" s="396" t="s">
        <v>74</v>
      </c>
      <c r="D97" s="502" t="s">
        <v>34</v>
      </c>
      <c r="E97" s="393" t="s">
        <v>32</v>
      </c>
      <c r="F97" s="471">
        <v>1</v>
      </c>
      <c r="G97" s="620"/>
      <c r="H97" s="395">
        <f t="shared" si="1"/>
        <v>0</v>
      </c>
    </row>
    <row r="98" spans="1:37" ht="33.6" customHeight="1" x14ac:dyDescent="0.35">
      <c r="A98" s="547"/>
      <c r="B98" s="390">
        <v>4</v>
      </c>
      <c r="C98" s="396" t="s">
        <v>75</v>
      </c>
      <c r="D98" s="502" t="s">
        <v>48</v>
      </c>
      <c r="E98" s="393" t="s">
        <v>32</v>
      </c>
      <c r="F98" s="471">
        <v>1</v>
      </c>
      <c r="G98" s="620"/>
      <c r="H98" s="395">
        <f t="shared" si="1"/>
        <v>0</v>
      </c>
    </row>
    <row r="99" spans="1:37" ht="72.75" customHeight="1" x14ac:dyDescent="0.35">
      <c r="A99" s="547"/>
      <c r="B99" s="390">
        <v>5</v>
      </c>
      <c r="C99" s="396" t="s">
        <v>76</v>
      </c>
      <c r="D99" s="502" t="s">
        <v>50</v>
      </c>
      <c r="E99" s="393" t="s">
        <v>32</v>
      </c>
      <c r="F99" s="471">
        <v>1</v>
      </c>
      <c r="G99" s="620"/>
      <c r="H99" s="395">
        <f t="shared" si="1"/>
        <v>0</v>
      </c>
    </row>
    <row r="100" spans="1:37" ht="39" customHeight="1" thickBot="1" x14ac:dyDescent="0.4">
      <c r="A100" s="547"/>
      <c r="B100" s="397">
        <v>6</v>
      </c>
      <c r="C100" s="398">
        <v>14</v>
      </c>
      <c r="D100" s="503" t="s">
        <v>61</v>
      </c>
      <c r="E100" s="399" t="s">
        <v>32</v>
      </c>
      <c r="F100" s="472">
        <v>1</v>
      </c>
      <c r="G100" s="620"/>
      <c r="H100" s="400">
        <f t="shared" si="1"/>
        <v>0</v>
      </c>
    </row>
    <row r="101" spans="1:37" ht="21" customHeight="1" thickBot="1" x14ac:dyDescent="0.4">
      <c r="A101" s="547"/>
      <c r="B101" s="570"/>
      <c r="C101" s="571"/>
      <c r="D101" s="572"/>
      <c r="E101" s="936" t="s">
        <v>47</v>
      </c>
      <c r="F101" s="936"/>
      <c r="G101" s="937"/>
      <c r="H101" s="573">
        <f>SUM(H95:H100)</f>
        <v>0</v>
      </c>
    </row>
    <row r="102" spans="1:37" s="321" customFormat="1" ht="19.5" thickBot="1" x14ac:dyDescent="0.4">
      <c r="A102" s="549"/>
      <c r="B102" s="515"/>
      <c r="C102" s="516"/>
      <c r="D102" s="613" t="s">
        <v>35</v>
      </c>
      <c r="E102" s="437"/>
      <c r="F102" s="517"/>
      <c r="G102" s="622"/>
      <c r="H102" s="518"/>
      <c r="I102" s="322"/>
      <c r="J102" s="322"/>
      <c r="K102" s="322"/>
      <c r="L102" s="322"/>
      <c r="M102" s="322"/>
      <c r="N102" s="322"/>
      <c r="O102" s="322"/>
      <c r="P102" s="322"/>
      <c r="Q102" s="322"/>
      <c r="R102" s="322"/>
      <c r="S102" s="322"/>
      <c r="T102" s="322"/>
      <c r="U102" s="322"/>
      <c r="V102" s="322"/>
      <c r="W102" s="322"/>
      <c r="X102" s="322"/>
      <c r="Y102" s="322"/>
      <c r="Z102" s="322"/>
      <c r="AA102" s="322"/>
      <c r="AB102" s="322"/>
      <c r="AC102" s="322"/>
      <c r="AD102" s="322"/>
      <c r="AE102" s="322"/>
      <c r="AF102" s="322"/>
      <c r="AG102" s="322"/>
      <c r="AH102" s="322"/>
      <c r="AI102" s="322"/>
      <c r="AJ102" s="322"/>
      <c r="AK102" s="322"/>
    </row>
    <row r="103" spans="1:37" s="321" customFormat="1" ht="18" customHeight="1" x14ac:dyDescent="0.35">
      <c r="A103" s="549"/>
      <c r="B103" s="513">
        <v>7</v>
      </c>
      <c r="C103" s="429" t="s">
        <v>56</v>
      </c>
      <c r="D103" s="506" t="s">
        <v>87</v>
      </c>
      <c r="E103" s="493" t="s">
        <v>36</v>
      </c>
      <c r="F103" s="608">
        <v>1.08711</v>
      </c>
      <c r="G103" s="620"/>
      <c r="H103" s="464">
        <f>F103*G103</f>
        <v>0</v>
      </c>
      <c r="I103" s="322"/>
      <c r="J103" s="322"/>
      <c r="K103" s="322"/>
      <c r="L103" s="322"/>
      <c r="M103" s="322"/>
      <c r="N103" s="322"/>
      <c r="O103" s="322"/>
      <c r="P103" s="322"/>
      <c r="Q103" s="322"/>
      <c r="R103" s="322"/>
      <c r="S103" s="322"/>
      <c r="T103" s="322"/>
      <c r="U103" s="322"/>
      <c r="V103" s="322"/>
      <c r="W103" s="322"/>
      <c r="X103" s="322"/>
      <c r="Y103" s="322"/>
      <c r="Z103" s="322"/>
      <c r="AA103" s="322"/>
      <c r="AB103" s="322"/>
      <c r="AC103" s="322"/>
      <c r="AD103" s="322"/>
      <c r="AE103" s="322"/>
      <c r="AF103" s="322"/>
      <c r="AG103" s="322"/>
      <c r="AH103" s="322"/>
      <c r="AI103" s="322"/>
      <c r="AJ103" s="322"/>
      <c r="AK103" s="322"/>
    </row>
    <row r="104" spans="1:37" s="321" customFormat="1" ht="51.75" customHeight="1" x14ac:dyDescent="0.35">
      <c r="A104" s="549"/>
      <c r="B104" s="390">
        <v>8</v>
      </c>
      <c r="C104" s="396" t="s">
        <v>190</v>
      </c>
      <c r="D104" s="506" t="s">
        <v>202</v>
      </c>
      <c r="E104" s="393" t="s">
        <v>38</v>
      </c>
      <c r="F104" s="646">
        <v>2800</v>
      </c>
      <c r="G104" s="620"/>
      <c r="H104" s="395">
        <f>F104*G104</f>
        <v>0</v>
      </c>
      <c r="I104" s="322"/>
      <c r="J104" s="322"/>
      <c r="K104" s="322"/>
      <c r="L104" s="322"/>
      <c r="M104" s="322"/>
      <c r="N104" s="322"/>
      <c r="O104" s="322"/>
      <c r="P104" s="322"/>
      <c r="Q104" s="322"/>
      <c r="R104" s="322"/>
      <c r="S104" s="322"/>
      <c r="T104" s="322"/>
      <c r="U104" s="322"/>
      <c r="V104" s="322"/>
      <c r="W104" s="322"/>
      <c r="X104" s="322"/>
      <c r="Y104" s="322"/>
      <c r="Z104" s="322"/>
      <c r="AA104" s="322"/>
      <c r="AB104" s="322"/>
      <c r="AC104" s="322"/>
      <c r="AD104" s="322"/>
      <c r="AE104" s="322"/>
      <c r="AF104" s="322"/>
      <c r="AG104" s="322"/>
      <c r="AH104" s="322"/>
      <c r="AI104" s="322"/>
      <c r="AJ104" s="322"/>
      <c r="AK104" s="322"/>
    </row>
    <row r="105" spans="1:37" s="322" customFormat="1" ht="37.5" customHeight="1" x14ac:dyDescent="0.35">
      <c r="A105" s="549"/>
      <c r="B105" s="390">
        <v>9</v>
      </c>
      <c r="C105" s="396" t="s">
        <v>88</v>
      </c>
      <c r="D105" s="512" t="s">
        <v>189</v>
      </c>
      <c r="E105" s="393" t="s">
        <v>37</v>
      </c>
      <c r="F105" s="646">
        <v>30</v>
      </c>
      <c r="G105" s="620"/>
      <c r="H105" s="395">
        <f>F105*G105</f>
        <v>0</v>
      </c>
    </row>
    <row r="106" spans="1:37" s="321" customFormat="1" ht="31.5" customHeight="1" thickBot="1" x14ac:dyDescent="0.4">
      <c r="A106" s="549"/>
      <c r="B106" s="523">
        <v>10</v>
      </c>
      <c r="C106" s="524" t="s">
        <v>77</v>
      </c>
      <c r="D106" s="525" t="s">
        <v>188</v>
      </c>
      <c r="E106" s="526" t="s">
        <v>94</v>
      </c>
      <c r="F106" s="647">
        <v>1</v>
      </c>
      <c r="G106" s="620"/>
      <c r="H106" s="527">
        <f>F106*G106</f>
        <v>0</v>
      </c>
      <c r="I106" s="322"/>
      <c r="J106" s="322"/>
      <c r="K106" s="322"/>
      <c r="L106" s="322"/>
      <c r="M106" s="322"/>
      <c r="N106" s="322"/>
      <c r="O106" s="322"/>
      <c r="P106" s="322"/>
      <c r="Q106" s="322"/>
      <c r="R106" s="322"/>
      <c r="S106" s="322"/>
      <c r="T106" s="322"/>
      <c r="U106" s="322"/>
      <c r="V106" s="322"/>
      <c r="W106" s="322"/>
      <c r="X106" s="322"/>
      <c r="Y106" s="322"/>
      <c r="Z106" s="322"/>
      <c r="AA106" s="322"/>
      <c r="AB106" s="322"/>
      <c r="AC106" s="322"/>
      <c r="AD106" s="322"/>
      <c r="AE106" s="322"/>
      <c r="AF106" s="322"/>
      <c r="AG106" s="322"/>
      <c r="AH106" s="322"/>
      <c r="AI106" s="322"/>
      <c r="AJ106" s="322"/>
      <c r="AK106" s="322"/>
    </row>
    <row r="107" spans="1:37" s="321" customFormat="1" ht="19.899999999999999" customHeight="1" thickBot="1" x14ac:dyDescent="0.4">
      <c r="A107" s="549"/>
      <c r="B107" s="931" t="s">
        <v>40</v>
      </c>
      <c r="C107" s="932"/>
      <c r="D107" s="932"/>
      <c r="E107" s="932"/>
      <c r="F107" s="932"/>
      <c r="G107" s="933"/>
      <c r="H107" s="573">
        <f>SUM(H103:H106)</f>
        <v>0</v>
      </c>
      <c r="I107" s="322"/>
      <c r="J107" s="322"/>
      <c r="K107" s="322"/>
      <c r="L107" s="322"/>
      <c r="M107" s="322"/>
      <c r="N107" s="322"/>
      <c r="O107" s="322"/>
      <c r="P107" s="322"/>
      <c r="Q107" s="322"/>
      <c r="R107" s="322"/>
      <c r="S107" s="322"/>
      <c r="T107" s="322"/>
      <c r="U107" s="322"/>
      <c r="V107" s="322"/>
      <c r="W107" s="322"/>
      <c r="X107" s="322"/>
      <c r="Y107" s="322"/>
      <c r="Z107" s="322"/>
      <c r="AA107" s="322"/>
      <c r="AB107" s="322"/>
      <c r="AC107" s="322"/>
      <c r="AD107" s="322"/>
      <c r="AE107" s="322"/>
      <c r="AF107" s="322"/>
      <c r="AG107" s="322"/>
      <c r="AH107" s="322"/>
      <c r="AI107" s="322"/>
      <c r="AJ107" s="322"/>
      <c r="AK107" s="322"/>
    </row>
    <row r="108" spans="1:37" s="321" customFormat="1" ht="16.149999999999999" customHeight="1" thickBot="1" x14ac:dyDescent="0.4">
      <c r="A108" s="549"/>
      <c r="B108" s="521"/>
      <c r="C108" s="521"/>
      <c r="D108" s="613" t="s">
        <v>91</v>
      </c>
      <c r="E108" s="437"/>
      <c r="F108" s="522"/>
      <c r="G108" s="638"/>
      <c r="H108" s="487"/>
      <c r="I108" s="322"/>
      <c r="J108" s="322"/>
      <c r="K108" s="322"/>
      <c r="L108" s="322"/>
      <c r="M108" s="322"/>
      <c r="N108" s="322"/>
      <c r="O108" s="322"/>
      <c r="P108" s="322"/>
      <c r="Q108" s="322"/>
      <c r="R108" s="322"/>
      <c r="S108" s="322"/>
      <c r="T108" s="322"/>
      <c r="U108" s="322"/>
      <c r="V108" s="322"/>
      <c r="W108" s="322"/>
      <c r="X108" s="322"/>
      <c r="Y108" s="322"/>
      <c r="Z108" s="322"/>
      <c r="AA108" s="322"/>
      <c r="AB108" s="322"/>
      <c r="AC108" s="322"/>
      <c r="AD108" s="322"/>
      <c r="AE108" s="322"/>
      <c r="AF108" s="322"/>
      <c r="AG108" s="322"/>
      <c r="AH108" s="322"/>
      <c r="AI108" s="322"/>
      <c r="AJ108" s="322"/>
      <c r="AK108" s="322"/>
    </row>
    <row r="109" spans="1:37" s="341" customFormat="1" ht="80.25" customHeight="1" x14ac:dyDescent="0.35">
      <c r="A109" s="550"/>
      <c r="B109" s="513">
        <v>17</v>
      </c>
      <c r="C109" s="429" t="s">
        <v>79</v>
      </c>
      <c r="D109" s="519" t="s">
        <v>118</v>
      </c>
      <c r="E109" s="438" t="s">
        <v>39</v>
      </c>
      <c r="F109" s="520">
        <v>2100</v>
      </c>
      <c r="G109" s="620"/>
      <c r="H109" s="464">
        <f>F109*G109</f>
        <v>0</v>
      </c>
      <c r="I109" s="342"/>
      <c r="J109" s="342"/>
      <c r="K109" s="342"/>
      <c r="L109" s="342"/>
      <c r="M109" s="342"/>
      <c r="N109" s="342"/>
      <c r="O109" s="342"/>
      <c r="P109" s="342"/>
      <c r="Q109" s="342"/>
      <c r="R109" s="342"/>
      <c r="S109" s="342"/>
      <c r="T109" s="342"/>
      <c r="U109" s="342"/>
      <c r="V109" s="342"/>
      <c r="W109" s="342"/>
      <c r="X109" s="342"/>
      <c r="Y109" s="342"/>
      <c r="Z109" s="342"/>
      <c r="AA109" s="342"/>
      <c r="AB109" s="342"/>
      <c r="AC109" s="342"/>
      <c r="AD109" s="342"/>
      <c r="AE109" s="342"/>
      <c r="AF109" s="342"/>
      <c r="AG109" s="342"/>
      <c r="AH109" s="342"/>
      <c r="AI109" s="342"/>
      <c r="AJ109" s="342"/>
      <c r="AK109" s="342"/>
    </row>
    <row r="110" spans="1:37" s="321" customFormat="1" ht="18.75" x14ac:dyDescent="0.35">
      <c r="A110" s="549"/>
      <c r="B110" s="390">
        <v>21</v>
      </c>
      <c r="C110" s="396" t="s">
        <v>80</v>
      </c>
      <c r="D110" s="505" t="s">
        <v>164</v>
      </c>
      <c r="E110" s="404" t="s">
        <v>38</v>
      </c>
      <c r="F110" s="476">
        <v>6110</v>
      </c>
      <c r="G110" s="620"/>
      <c r="H110" s="395">
        <f>F110*G110</f>
        <v>0</v>
      </c>
      <c r="I110" s="322"/>
      <c r="J110" s="322"/>
      <c r="K110" s="322"/>
      <c r="L110" s="322"/>
      <c r="M110" s="322"/>
      <c r="N110" s="322"/>
      <c r="O110" s="322"/>
      <c r="P110" s="322"/>
      <c r="Q110" s="322"/>
      <c r="R110" s="322"/>
      <c r="S110" s="322"/>
      <c r="T110" s="322"/>
      <c r="U110" s="322"/>
      <c r="V110" s="322"/>
      <c r="W110" s="322"/>
      <c r="X110" s="322"/>
      <c r="Y110" s="322"/>
      <c r="Z110" s="322"/>
      <c r="AA110" s="322"/>
      <c r="AB110" s="322"/>
      <c r="AC110" s="322"/>
      <c r="AD110" s="322"/>
      <c r="AE110" s="322"/>
      <c r="AF110" s="322"/>
      <c r="AG110" s="322"/>
      <c r="AH110" s="322"/>
      <c r="AI110" s="322"/>
      <c r="AJ110" s="322"/>
      <c r="AK110" s="322"/>
    </row>
    <row r="111" spans="1:37" s="376" customFormat="1" ht="57" thickBot="1" x14ac:dyDescent="0.4">
      <c r="A111" s="551"/>
      <c r="B111" s="523">
        <v>22</v>
      </c>
      <c r="C111" s="524" t="s">
        <v>187</v>
      </c>
      <c r="D111" s="575" t="s">
        <v>204</v>
      </c>
      <c r="E111" s="576" t="s">
        <v>186</v>
      </c>
      <c r="F111" s="577">
        <v>5</v>
      </c>
      <c r="G111" s="620"/>
      <c r="H111" s="527">
        <f>F111*G111</f>
        <v>0</v>
      </c>
      <c r="I111" s="377"/>
      <c r="J111" s="377"/>
      <c r="K111" s="377"/>
      <c r="L111" s="377"/>
      <c r="M111" s="377"/>
      <c r="N111" s="377"/>
      <c r="O111" s="377"/>
      <c r="P111" s="377"/>
      <c r="Q111" s="377"/>
      <c r="R111" s="377"/>
      <c r="S111" s="377"/>
      <c r="T111" s="377"/>
      <c r="U111" s="377"/>
      <c r="V111" s="377"/>
      <c r="W111" s="377"/>
      <c r="X111" s="377"/>
      <c r="Y111" s="377"/>
      <c r="Z111" s="377"/>
      <c r="AA111" s="377"/>
      <c r="AB111" s="377"/>
      <c r="AC111" s="377"/>
      <c r="AD111" s="377"/>
      <c r="AE111" s="377"/>
      <c r="AF111" s="377"/>
      <c r="AG111" s="377"/>
      <c r="AH111" s="377"/>
      <c r="AI111" s="377"/>
      <c r="AJ111" s="377"/>
      <c r="AK111" s="377"/>
    </row>
    <row r="112" spans="1:37" s="321" customFormat="1" ht="16.149999999999999" customHeight="1" thickBot="1" x14ac:dyDescent="0.4">
      <c r="A112" s="549"/>
      <c r="B112" s="931" t="s">
        <v>157</v>
      </c>
      <c r="C112" s="932"/>
      <c r="D112" s="932"/>
      <c r="E112" s="932"/>
      <c r="F112" s="932"/>
      <c r="G112" s="933"/>
      <c r="H112" s="573">
        <f>SUM(H109:H111)</f>
        <v>0</v>
      </c>
      <c r="I112" s="322"/>
      <c r="J112" s="322"/>
      <c r="K112" s="322"/>
      <c r="L112" s="322"/>
      <c r="M112" s="322"/>
      <c r="N112" s="322"/>
      <c r="O112" s="322"/>
      <c r="P112" s="322"/>
      <c r="Q112" s="322"/>
      <c r="R112" s="322"/>
      <c r="S112" s="322"/>
      <c r="T112" s="322"/>
      <c r="U112" s="322"/>
      <c r="V112" s="322"/>
      <c r="W112" s="322"/>
      <c r="X112" s="322"/>
      <c r="Y112" s="322"/>
      <c r="Z112" s="322"/>
      <c r="AA112" s="322"/>
      <c r="AB112" s="322"/>
      <c r="AC112" s="322"/>
      <c r="AD112" s="322"/>
      <c r="AE112" s="322"/>
      <c r="AF112" s="322"/>
      <c r="AG112" s="322"/>
      <c r="AH112" s="322"/>
      <c r="AI112" s="322"/>
      <c r="AJ112" s="322"/>
      <c r="AK112" s="322"/>
    </row>
    <row r="113" spans="1:37" s="321" customFormat="1" ht="16.899999999999999" customHeight="1" thickBot="1" x14ac:dyDescent="0.4">
      <c r="A113" s="549"/>
      <c r="B113" s="578"/>
      <c r="C113" s="579"/>
      <c r="D113" s="613" t="s">
        <v>156</v>
      </c>
      <c r="E113" s="495"/>
      <c r="F113" s="496"/>
      <c r="G113" s="625"/>
      <c r="H113" s="463"/>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322"/>
      <c r="AE113" s="322"/>
      <c r="AF113" s="322"/>
      <c r="AG113" s="322"/>
      <c r="AH113" s="322"/>
      <c r="AI113" s="322"/>
      <c r="AJ113" s="322"/>
      <c r="AK113" s="322"/>
    </row>
    <row r="114" spans="1:37" s="321" customFormat="1" ht="81.75" customHeight="1" x14ac:dyDescent="0.35">
      <c r="A114" s="549"/>
      <c r="B114" s="513">
        <v>28</v>
      </c>
      <c r="C114" s="429" t="s">
        <v>57</v>
      </c>
      <c r="D114" s="506" t="s">
        <v>96</v>
      </c>
      <c r="E114" s="493" t="s">
        <v>39</v>
      </c>
      <c r="F114" s="494">
        <v>2075</v>
      </c>
      <c r="G114" s="626"/>
      <c r="H114" s="464">
        <f>(F114*G114)</f>
        <v>0</v>
      </c>
      <c r="I114" s="322"/>
      <c r="J114" s="322"/>
      <c r="K114" s="322"/>
      <c r="L114" s="322"/>
      <c r="M114" s="322"/>
      <c r="N114" s="322"/>
      <c r="O114" s="322"/>
      <c r="P114" s="322"/>
      <c r="Q114" s="322"/>
      <c r="R114" s="322"/>
      <c r="S114" s="322"/>
      <c r="T114" s="322"/>
      <c r="U114" s="322"/>
      <c r="V114" s="322"/>
      <c r="W114" s="322"/>
      <c r="X114" s="322"/>
      <c r="Y114" s="322"/>
      <c r="Z114" s="322"/>
      <c r="AA114" s="322"/>
      <c r="AB114" s="322"/>
      <c r="AC114" s="322"/>
      <c r="AD114" s="322"/>
      <c r="AE114" s="322"/>
      <c r="AF114" s="322"/>
      <c r="AG114" s="322"/>
      <c r="AH114" s="322"/>
      <c r="AI114" s="322"/>
      <c r="AJ114" s="322"/>
      <c r="AK114" s="322"/>
    </row>
    <row r="115" spans="1:37" s="321" customFormat="1" ht="42.75" customHeight="1" x14ac:dyDescent="0.35">
      <c r="A115" s="549"/>
      <c r="B115" s="390">
        <v>30</v>
      </c>
      <c r="C115" s="396" t="s">
        <v>154</v>
      </c>
      <c r="D115" s="502" t="s">
        <v>153</v>
      </c>
      <c r="E115" s="393" t="s">
        <v>38</v>
      </c>
      <c r="F115" s="474">
        <v>2810</v>
      </c>
      <c r="G115" s="620"/>
      <c r="H115" s="395">
        <f>(F115*G115)</f>
        <v>0</v>
      </c>
      <c r="I115" s="322"/>
      <c r="J115" s="322"/>
      <c r="K115" s="322"/>
      <c r="L115" s="322"/>
      <c r="M115" s="322"/>
      <c r="N115" s="322"/>
      <c r="O115" s="322"/>
      <c r="P115" s="322"/>
      <c r="Q115" s="322"/>
      <c r="R115" s="322"/>
      <c r="S115" s="322"/>
      <c r="T115" s="322"/>
      <c r="U115" s="322"/>
      <c r="V115" s="322"/>
      <c r="W115" s="322"/>
      <c r="X115" s="322"/>
      <c r="Y115" s="322"/>
      <c r="Z115" s="322"/>
      <c r="AA115" s="322"/>
      <c r="AB115" s="322"/>
      <c r="AC115" s="322"/>
      <c r="AD115" s="322"/>
      <c r="AE115" s="322"/>
      <c r="AF115" s="322"/>
      <c r="AG115" s="322"/>
      <c r="AH115" s="322"/>
      <c r="AI115" s="322"/>
      <c r="AJ115" s="322"/>
      <c r="AK115" s="322"/>
    </row>
    <row r="116" spans="1:37" ht="38.25" customHeight="1" x14ac:dyDescent="0.35">
      <c r="A116" s="552"/>
      <c r="B116" s="390">
        <v>32</v>
      </c>
      <c r="C116" s="408" t="s">
        <v>82</v>
      </c>
      <c r="D116" s="507" t="s">
        <v>66</v>
      </c>
      <c r="E116" s="409" t="s">
        <v>37</v>
      </c>
      <c r="F116" s="477">
        <v>30</v>
      </c>
      <c r="G116" s="620"/>
      <c r="H116" s="395">
        <f>(F116*G116)</f>
        <v>0</v>
      </c>
      <c r="I116"/>
      <c r="J116"/>
      <c r="K116"/>
      <c r="L116"/>
      <c r="M116"/>
      <c r="N116"/>
      <c r="O116"/>
      <c r="P116"/>
      <c r="Q116"/>
      <c r="R116"/>
      <c r="S116"/>
      <c r="T116"/>
      <c r="U116"/>
      <c r="V116"/>
      <c r="W116"/>
      <c r="X116"/>
      <c r="Y116"/>
      <c r="Z116"/>
      <c r="AA116"/>
      <c r="AB116"/>
      <c r="AC116"/>
      <c r="AD116"/>
      <c r="AE116"/>
      <c r="AF116"/>
      <c r="AG116"/>
      <c r="AH116"/>
      <c r="AI116"/>
      <c r="AJ116"/>
      <c r="AK116"/>
    </row>
    <row r="117" spans="1:37" s="321" customFormat="1" ht="86.25" customHeight="1" x14ac:dyDescent="0.35">
      <c r="A117" s="549"/>
      <c r="B117" s="410">
        <v>33</v>
      </c>
      <c r="C117" s="396" t="s">
        <v>185</v>
      </c>
      <c r="D117" s="507" t="s">
        <v>184</v>
      </c>
      <c r="E117" s="393" t="s">
        <v>38</v>
      </c>
      <c r="F117" s="471">
        <v>15</v>
      </c>
      <c r="G117" s="620"/>
      <c r="H117" s="395">
        <f>(F117*G117)</f>
        <v>0</v>
      </c>
      <c r="I117" s="322"/>
      <c r="J117" s="322"/>
      <c r="K117" s="322"/>
      <c r="L117" s="322"/>
      <c r="M117" s="322"/>
      <c r="N117" s="322"/>
      <c r="O117" s="322"/>
      <c r="P117" s="322"/>
      <c r="Q117" s="322"/>
      <c r="R117" s="322"/>
      <c r="S117" s="322"/>
      <c r="T117" s="322"/>
      <c r="U117" s="322"/>
      <c r="V117" s="322"/>
      <c r="W117" s="322"/>
      <c r="X117" s="322"/>
      <c r="Y117" s="322"/>
      <c r="Z117" s="322"/>
      <c r="AA117" s="322"/>
      <c r="AB117" s="322"/>
      <c r="AC117" s="322"/>
      <c r="AD117" s="322"/>
      <c r="AE117" s="322"/>
      <c r="AF117" s="322"/>
      <c r="AG117" s="322"/>
      <c r="AH117" s="322"/>
      <c r="AI117" s="322"/>
      <c r="AJ117" s="322"/>
      <c r="AK117" s="322"/>
    </row>
    <row r="118" spans="1:37" s="375" customFormat="1" ht="57" thickBot="1" x14ac:dyDescent="0.4">
      <c r="A118" s="553"/>
      <c r="B118" s="523">
        <v>36</v>
      </c>
      <c r="C118" s="580" t="s">
        <v>183</v>
      </c>
      <c r="D118" s="511" t="s">
        <v>182</v>
      </c>
      <c r="E118" s="581" t="s">
        <v>38</v>
      </c>
      <c r="F118" s="582">
        <v>2200</v>
      </c>
      <c r="G118" s="627"/>
      <c r="H118" s="583">
        <f>(F118*G118)</f>
        <v>0</v>
      </c>
    </row>
    <row r="119" spans="1:37" s="321" customFormat="1" ht="16.149999999999999" customHeight="1" thickBot="1" x14ac:dyDescent="0.4">
      <c r="A119" s="549"/>
      <c r="B119" s="927" t="s">
        <v>151</v>
      </c>
      <c r="C119" s="928"/>
      <c r="D119" s="928"/>
      <c r="E119" s="928"/>
      <c r="F119" s="928"/>
      <c r="G119" s="929"/>
      <c r="H119" s="650">
        <f>SUM(H114:H118)</f>
        <v>0</v>
      </c>
      <c r="I119" s="322"/>
      <c r="J119" s="322"/>
      <c r="K119" s="322"/>
      <c r="L119" s="322"/>
      <c r="M119" s="322"/>
      <c r="N119" s="322"/>
      <c r="O119" s="322"/>
      <c r="P119" s="322"/>
      <c r="Q119" s="322"/>
      <c r="R119" s="322"/>
      <c r="S119" s="322"/>
      <c r="T119" s="322"/>
      <c r="U119" s="322"/>
      <c r="V119" s="322"/>
      <c r="W119" s="322"/>
      <c r="X119" s="322"/>
      <c r="Y119" s="322"/>
      <c r="Z119" s="322"/>
      <c r="AA119" s="322"/>
      <c r="AB119" s="322"/>
      <c r="AC119" s="322"/>
      <c r="AD119" s="322"/>
      <c r="AE119" s="322"/>
      <c r="AF119" s="322"/>
      <c r="AG119" s="322"/>
      <c r="AH119" s="322"/>
      <c r="AI119" s="322"/>
      <c r="AJ119" s="322"/>
      <c r="AK119" s="322"/>
    </row>
    <row r="120" spans="1:37" s="322" customFormat="1" ht="20.45" customHeight="1" thickBot="1" x14ac:dyDescent="0.4">
      <c r="A120" s="549"/>
      <c r="B120" s="588"/>
      <c r="C120" s="589"/>
      <c r="D120" s="613" t="s">
        <v>150</v>
      </c>
      <c r="E120" s="645"/>
      <c r="F120" s="517"/>
      <c r="G120" s="625"/>
      <c r="H120" s="463"/>
    </row>
    <row r="121" spans="1:37" s="322" customFormat="1" ht="54.75" customHeight="1" thickBot="1" x14ac:dyDescent="0.4">
      <c r="A121" s="549"/>
      <c r="B121" s="584">
        <v>44</v>
      </c>
      <c r="C121" s="585"/>
      <c r="D121" s="514" t="s">
        <v>181</v>
      </c>
      <c r="E121" s="586" t="s">
        <v>37</v>
      </c>
      <c r="F121" s="587">
        <v>135</v>
      </c>
      <c r="G121" s="620"/>
      <c r="H121" s="459">
        <f>(F121*G121)</f>
        <v>0</v>
      </c>
    </row>
    <row r="122" spans="1:37" s="321" customFormat="1" ht="16.149999999999999" customHeight="1" thickBot="1" x14ac:dyDescent="0.4">
      <c r="A122" s="549"/>
      <c r="B122" s="927" t="s">
        <v>149</v>
      </c>
      <c r="C122" s="928"/>
      <c r="D122" s="928"/>
      <c r="E122" s="928"/>
      <c r="F122" s="928"/>
      <c r="G122" s="930"/>
      <c r="H122" s="649">
        <f>SUM(H121:H121)</f>
        <v>0</v>
      </c>
      <c r="I122" s="322"/>
      <c r="J122" s="322"/>
      <c r="K122" s="322"/>
      <c r="L122" s="322"/>
      <c r="M122" s="322"/>
      <c r="N122" s="322"/>
      <c r="O122" s="322"/>
      <c r="P122" s="322"/>
      <c r="Q122" s="322"/>
      <c r="R122" s="322"/>
      <c r="S122" s="322"/>
      <c r="T122" s="322"/>
      <c r="U122" s="322"/>
      <c r="V122" s="322"/>
      <c r="W122" s="322"/>
      <c r="X122" s="322"/>
      <c r="Y122" s="322"/>
      <c r="Z122" s="322"/>
      <c r="AA122" s="322"/>
      <c r="AB122" s="322"/>
      <c r="AC122" s="322"/>
      <c r="AD122" s="322"/>
      <c r="AE122" s="322"/>
      <c r="AF122" s="322"/>
      <c r="AG122" s="322"/>
      <c r="AH122" s="322"/>
      <c r="AI122" s="322"/>
      <c r="AJ122" s="322"/>
      <c r="AK122" s="322"/>
    </row>
    <row r="123" spans="1:37" ht="19.5" thickBot="1" x14ac:dyDescent="0.4">
      <c r="A123" s="551"/>
      <c r="B123" s="416"/>
      <c r="C123" s="417"/>
      <c r="D123" s="508" t="s">
        <v>70</v>
      </c>
      <c r="E123" s="418"/>
      <c r="F123" s="478"/>
      <c r="G123" s="629"/>
      <c r="H123" s="461"/>
      <c r="J123"/>
      <c r="K123"/>
      <c r="L123"/>
      <c r="M123"/>
      <c r="N123"/>
      <c r="O123"/>
      <c r="P123"/>
      <c r="Q123"/>
      <c r="R123"/>
      <c r="S123"/>
      <c r="T123"/>
      <c r="U123"/>
      <c r="V123"/>
      <c r="W123"/>
      <c r="X123"/>
      <c r="Y123"/>
      <c r="Z123"/>
      <c r="AA123"/>
      <c r="AB123"/>
      <c r="AC123"/>
      <c r="AD123"/>
      <c r="AE123"/>
      <c r="AF123"/>
      <c r="AG123"/>
      <c r="AH123"/>
      <c r="AI123"/>
      <c r="AJ123"/>
      <c r="AK123"/>
    </row>
    <row r="124" spans="1:37" ht="18.75" x14ac:dyDescent="0.35">
      <c r="A124" s="551"/>
      <c r="B124" s="419"/>
      <c r="C124" s="420"/>
      <c r="D124" s="509" t="s">
        <v>100</v>
      </c>
      <c r="E124" s="403"/>
      <c r="F124" s="479"/>
      <c r="G124" s="630"/>
      <c r="H124" s="462"/>
      <c r="J124"/>
      <c r="K124"/>
      <c r="L124"/>
      <c r="M124"/>
      <c r="N124"/>
      <c r="O124"/>
      <c r="P124"/>
      <c r="Q124"/>
      <c r="R124"/>
      <c r="S124"/>
      <c r="T124"/>
      <c r="U124"/>
      <c r="V124"/>
      <c r="W124"/>
      <c r="X124"/>
      <c r="Y124"/>
      <c r="Z124"/>
      <c r="AA124"/>
      <c r="AB124"/>
      <c r="AC124"/>
      <c r="AD124"/>
      <c r="AE124"/>
      <c r="AF124"/>
      <c r="AG124"/>
      <c r="AH124"/>
      <c r="AI124"/>
      <c r="AJ124"/>
      <c r="AK124"/>
    </row>
    <row r="125" spans="1:37" ht="75" x14ac:dyDescent="0.35">
      <c r="A125" s="551"/>
      <c r="B125" s="600">
        <v>54</v>
      </c>
      <c r="C125" s="601" t="s">
        <v>101</v>
      </c>
      <c r="D125" s="502" t="s">
        <v>136</v>
      </c>
      <c r="E125" s="404"/>
      <c r="F125" s="471">
        <v>12</v>
      </c>
      <c r="G125" s="620"/>
      <c r="H125" s="395">
        <f>(F125*G125)</f>
        <v>0</v>
      </c>
      <c r="J125"/>
      <c r="K125"/>
      <c r="L125"/>
      <c r="M125"/>
      <c r="N125"/>
      <c r="O125"/>
      <c r="P125"/>
      <c r="Q125"/>
      <c r="R125"/>
      <c r="S125"/>
      <c r="T125"/>
      <c r="U125"/>
      <c r="V125"/>
      <c r="W125"/>
      <c r="X125"/>
      <c r="Y125"/>
      <c r="Z125"/>
      <c r="AA125"/>
      <c r="AB125"/>
      <c r="AC125"/>
      <c r="AD125"/>
      <c r="AE125"/>
      <c r="AF125"/>
      <c r="AG125"/>
      <c r="AH125"/>
      <c r="AI125"/>
      <c r="AJ125"/>
      <c r="AK125"/>
    </row>
    <row r="126" spans="1:37" ht="56.25" x14ac:dyDescent="0.35">
      <c r="A126" s="551"/>
      <c r="B126" s="938">
        <v>58</v>
      </c>
      <c r="C126" s="939" t="s">
        <v>101</v>
      </c>
      <c r="D126" s="502" t="s">
        <v>288</v>
      </c>
      <c r="E126" s="404"/>
      <c r="F126" s="471">
        <v>4</v>
      </c>
      <c r="G126" s="620"/>
      <c r="H126" s="395">
        <f>(F126*G126)</f>
        <v>0</v>
      </c>
      <c r="J126"/>
      <c r="K126"/>
      <c r="L126"/>
      <c r="M126"/>
      <c r="N126"/>
      <c r="O126"/>
      <c r="P126"/>
      <c r="Q126"/>
      <c r="R126"/>
      <c r="S126"/>
      <c r="T126"/>
      <c r="U126"/>
      <c r="V126"/>
      <c r="W126"/>
      <c r="X126"/>
      <c r="Y126"/>
      <c r="Z126"/>
      <c r="AA126"/>
      <c r="AB126"/>
      <c r="AC126"/>
      <c r="AD126"/>
      <c r="AE126"/>
      <c r="AF126"/>
      <c r="AG126"/>
      <c r="AH126"/>
      <c r="AI126"/>
      <c r="AJ126"/>
      <c r="AK126"/>
    </row>
    <row r="127" spans="1:37" ht="18.75" x14ac:dyDescent="0.35">
      <c r="A127" s="551"/>
      <c r="B127" s="938"/>
      <c r="C127" s="939"/>
      <c r="D127" s="502" t="s">
        <v>205</v>
      </c>
      <c r="E127" s="404"/>
      <c r="F127" s="471"/>
      <c r="G127" s="639"/>
      <c r="H127" s="433"/>
      <c r="J127"/>
      <c r="K127"/>
      <c r="L127"/>
      <c r="M127"/>
      <c r="N127"/>
      <c r="O127"/>
      <c r="P127"/>
      <c r="Q127"/>
      <c r="R127"/>
      <c r="S127"/>
      <c r="T127"/>
      <c r="U127"/>
      <c r="V127"/>
      <c r="W127"/>
      <c r="X127"/>
      <c r="Y127"/>
      <c r="Z127"/>
      <c r="AA127"/>
      <c r="AB127"/>
      <c r="AC127"/>
      <c r="AD127"/>
      <c r="AE127"/>
      <c r="AF127"/>
      <c r="AG127"/>
      <c r="AH127"/>
      <c r="AI127"/>
      <c r="AJ127"/>
      <c r="AK127"/>
    </row>
    <row r="128" spans="1:37" ht="77.25" customHeight="1" x14ac:dyDescent="0.35">
      <c r="A128" s="551"/>
      <c r="B128" s="422">
        <v>59</v>
      </c>
      <c r="C128" s="396" t="s">
        <v>101</v>
      </c>
      <c r="D128" s="392" t="s">
        <v>148</v>
      </c>
      <c r="E128" s="404" t="s">
        <v>37</v>
      </c>
      <c r="F128" s="471">
        <v>44</v>
      </c>
      <c r="G128" s="620"/>
      <c r="H128" s="395">
        <f>(F128*G128)</f>
        <v>0</v>
      </c>
      <c r="I128" s="318"/>
      <c r="J128"/>
      <c r="K128"/>
      <c r="L128"/>
      <c r="M128"/>
      <c r="N128"/>
      <c r="O128"/>
      <c r="P128"/>
      <c r="Q128"/>
      <c r="R128"/>
      <c r="S128"/>
      <c r="T128"/>
      <c r="U128"/>
      <c r="V128"/>
      <c r="W128"/>
      <c r="X128"/>
      <c r="Y128"/>
      <c r="Z128"/>
      <c r="AA128"/>
      <c r="AB128"/>
      <c r="AC128"/>
      <c r="AD128"/>
      <c r="AE128"/>
      <c r="AF128"/>
      <c r="AG128"/>
      <c r="AH128"/>
      <c r="AI128"/>
      <c r="AJ128"/>
      <c r="AK128"/>
    </row>
    <row r="129" spans="1:37" ht="38.25" thickBot="1" x14ac:dyDescent="0.4">
      <c r="A129" s="551"/>
      <c r="B129" s="423">
        <v>60</v>
      </c>
      <c r="C129" s="396" t="s">
        <v>101</v>
      </c>
      <c r="D129" s="502" t="s">
        <v>180</v>
      </c>
      <c r="E129" s="404" t="s">
        <v>39</v>
      </c>
      <c r="F129" s="648">
        <v>2.5</v>
      </c>
      <c r="G129" s="620"/>
      <c r="H129" s="395">
        <f>(F129*G129)</f>
        <v>0</v>
      </c>
      <c r="I129" s="318"/>
      <c r="J129"/>
      <c r="K129"/>
      <c r="L129"/>
      <c r="M129"/>
      <c r="N129"/>
      <c r="O129"/>
      <c r="P129"/>
      <c r="Q129"/>
      <c r="R129"/>
      <c r="S129"/>
      <c r="T129"/>
      <c r="U129"/>
      <c r="V129"/>
      <c r="W129"/>
      <c r="X129"/>
      <c r="Y129"/>
      <c r="Z129"/>
      <c r="AA129"/>
      <c r="AB129"/>
      <c r="AC129"/>
      <c r="AD129"/>
      <c r="AE129"/>
      <c r="AF129"/>
      <c r="AG129"/>
      <c r="AH129"/>
      <c r="AI129"/>
      <c r="AJ129"/>
      <c r="AK129"/>
    </row>
    <row r="130" spans="1:37" ht="19.5" thickBot="1" x14ac:dyDescent="0.4">
      <c r="A130" s="551"/>
      <c r="B130" s="426"/>
      <c r="C130" s="427"/>
      <c r="D130" s="508" t="s">
        <v>105</v>
      </c>
      <c r="E130" s="437"/>
      <c r="F130" s="480"/>
      <c r="G130" s="631"/>
      <c r="H130" s="463"/>
      <c r="J130"/>
      <c r="K130"/>
      <c r="L130"/>
      <c r="M130"/>
      <c r="N130"/>
      <c r="O130"/>
      <c r="P130"/>
      <c r="Q130"/>
      <c r="R130"/>
      <c r="S130"/>
      <c r="T130"/>
      <c r="U130"/>
      <c r="V130"/>
      <c r="W130"/>
      <c r="X130"/>
      <c r="Y130"/>
      <c r="Z130"/>
      <c r="AA130"/>
      <c r="AB130"/>
      <c r="AC130"/>
      <c r="AD130"/>
      <c r="AE130"/>
      <c r="AF130"/>
      <c r="AG130"/>
      <c r="AH130"/>
      <c r="AI130"/>
      <c r="AJ130"/>
      <c r="AK130"/>
    </row>
    <row r="131" spans="1:37" ht="56.25" x14ac:dyDescent="0.35">
      <c r="A131" s="551"/>
      <c r="B131" s="423">
        <v>63</v>
      </c>
      <c r="C131" s="396" t="s">
        <v>106</v>
      </c>
      <c r="D131" s="502" t="s">
        <v>179</v>
      </c>
      <c r="E131" s="404" t="s">
        <v>38</v>
      </c>
      <c r="F131" s="471">
        <v>380</v>
      </c>
      <c r="G131" s="620"/>
      <c r="H131" s="395">
        <f>(F131*G131)</f>
        <v>0</v>
      </c>
      <c r="J131"/>
      <c r="K131"/>
      <c r="L131"/>
      <c r="M131"/>
      <c r="N131"/>
      <c r="O131"/>
      <c r="P131"/>
      <c r="Q131"/>
      <c r="R131"/>
      <c r="S131"/>
      <c r="T131"/>
      <c r="U131"/>
      <c r="V131"/>
      <c r="W131"/>
      <c r="X131"/>
      <c r="Y131"/>
      <c r="Z131"/>
      <c r="AA131"/>
      <c r="AB131"/>
      <c r="AC131"/>
      <c r="AD131"/>
      <c r="AE131"/>
      <c r="AF131"/>
      <c r="AG131"/>
      <c r="AH131"/>
      <c r="AI131"/>
      <c r="AJ131"/>
      <c r="AK131"/>
    </row>
    <row r="132" spans="1:37" ht="19.5" thickBot="1" x14ac:dyDescent="0.4">
      <c r="A132" s="551"/>
      <c r="B132" s="430"/>
      <c r="C132" s="431"/>
      <c r="D132" s="510" t="s">
        <v>110</v>
      </c>
      <c r="E132" s="439"/>
      <c r="F132" s="482"/>
      <c r="G132" s="633"/>
      <c r="H132" s="465"/>
      <c r="J132"/>
      <c r="K132"/>
      <c r="L132"/>
      <c r="M132"/>
      <c r="N132"/>
      <c r="O132"/>
      <c r="P132"/>
      <c r="Q132"/>
      <c r="R132"/>
      <c r="S132"/>
      <c r="T132"/>
      <c r="U132"/>
      <c r="V132"/>
      <c r="W132"/>
      <c r="X132"/>
      <c r="Y132"/>
      <c r="Z132"/>
      <c r="AA132"/>
      <c r="AB132"/>
      <c r="AC132"/>
      <c r="AD132"/>
      <c r="AE132"/>
      <c r="AF132"/>
      <c r="AG132"/>
      <c r="AH132"/>
      <c r="AI132"/>
      <c r="AJ132"/>
      <c r="AK132"/>
    </row>
    <row r="133" spans="1:37" ht="22.5" customHeight="1" thickBot="1" x14ac:dyDescent="0.4">
      <c r="A133" s="551"/>
      <c r="B133" s="910" t="s">
        <v>111</v>
      </c>
      <c r="C133" s="911"/>
      <c r="D133" s="911"/>
      <c r="E133" s="911"/>
      <c r="F133" s="911"/>
      <c r="G133" s="912"/>
      <c r="H133" s="400">
        <f>SUM(H125:H132)</f>
        <v>0</v>
      </c>
      <c r="J133"/>
      <c r="K133"/>
      <c r="L133"/>
      <c r="M133"/>
      <c r="N133"/>
      <c r="O133"/>
      <c r="P133"/>
      <c r="Q133"/>
      <c r="R133"/>
      <c r="S133"/>
      <c r="T133"/>
      <c r="U133"/>
      <c r="V133"/>
      <c r="W133"/>
      <c r="X133"/>
      <c r="Y133"/>
      <c r="Z133"/>
      <c r="AA133"/>
      <c r="AB133"/>
      <c r="AC133"/>
      <c r="AD133"/>
      <c r="AE133"/>
      <c r="AF133"/>
      <c r="AG133"/>
      <c r="AH133"/>
      <c r="AI133"/>
      <c r="AJ133"/>
      <c r="AK133"/>
    </row>
    <row r="134" spans="1:37" ht="19.5" thickBot="1" x14ac:dyDescent="0.4">
      <c r="A134" s="547"/>
      <c r="B134" s="554"/>
      <c r="C134" s="554"/>
      <c r="D134" s="534"/>
      <c r="E134" s="537"/>
      <c r="F134" s="555"/>
      <c r="G134" s="635"/>
      <c r="H134" s="556"/>
    </row>
    <row r="135" spans="1:37" ht="29.25" customHeight="1" thickBot="1" x14ac:dyDescent="0.4">
      <c r="A135" s="557"/>
      <c r="B135" s="384"/>
      <c r="C135" s="538"/>
      <c r="D135" s="940" t="s">
        <v>194</v>
      </c>
      <c r="E135" s="941"/>
      <c r="F135" s="941"/>
      <c r="G135" s="942"/>
      <c r="H135" s="486"/>
    </row>
    <row r="136" spans="1:37" ht="18.75" x14ac:dyDescent="0.35">
      <c r="A136" s="557"/>
      <c r="B136" s="379"/>
      <c r="C136" s="530"/>
      <c r="D136" s="558" t="s">
        <v>41</v>
      </c>
      <c r="E136" s="559"/>
      <c r="F136" s="536"/>
      <c r="G136" s="640"/>
      <c r="H136" s="389">
        <f>SUM(H101)</f>
        <v>0</v>
      </c>
    </row>
    <row r="137" spans="1:37" ht="18.75" x14ac:dyDescent="0.35">
      <c r="A137" s="557"/>
      <c r="B137" s="531"/>
      <c r="C137" s="421"/>
      <c r="D137" s="560" t="s">
        <v>42</v>
      </c>
      <c r="E137" s="561"/>
      <c r="F137" s="562"/>
      <c r="G137" s="641"/>
      <c r="H137" s="395">
        <f>H107</f>
        <v>0</v>
      </c>
    </row>
    <row r="138" spans="1:37" s="2" customFormat="1" ht="18.75" x14ac:dyDescent="0.35">
      <c r="A138" s="557"/>
      <c r="B138" s="539"/>
      <c r="C138" s="540"/>
      <c r="D138" s="560" t="s">
        <v>112</v>
      </c>
      <c r="E138" s="561"/>
      <c r="F138" s="562"/>
      <c r="G138" s="641"/>
      <c r="H138" s="395">
        <f>H112</f>
        <v>0</v>
      </c>
    </row>
    <row r="139" spans="1:37" s="2" customFormat="1" ht="18.75" x14ac:dyDescent="0.35">
      <c r="A139" s="547"/>
      <c r="B139" s="541"/>
      <c r="C139" s="407"/>
      <c r="D139" s="560" t="s">
        <v>43</v>
      </c>
      <c r="E139" s="561"/>
      <c r="F139" s="562"/>
      <c r="G139" s="641"/>
      <c r="H139" s="395">
        <f>H119</f>
        <v>0</v>
      </c>
    </row>
    <row r="140" spans="1:37" s="2" customFormat="1" ht="19.5" thickBot="1" x14ac:dyDescent="0.4">
      <c r="A140" s="547"/>
      <c r="B140" s="541"/>
      <c r="C140" s="407"/>
      <c r="D140" s="560" t="s">
        <v>44</v>
      </c>
      <c r="E140" s="561"/>
      <c r="F140" s="562"/>
      <c r="G140" s="641"/>
      <c r="H140" s="395">
        <f>H122</f>
        <v>0</v>
      </c>
    </row>
    <row r="141" spans="1:37" s="2" customFormat="1" ht="37.5" customHeight="1" thickBot="1" x14ac:dyDescent="0.4">
      <c r="A141" s="547"/>
      <c r="B141" s="542"/>
      <c r="C141" s="543"/>
      <c r="D141" s="563" t="s">
        <v>71</v>
      </c>
      <c r="E141" s="564"/>
      <c r="F141" s="565"/>
      <c r="G141" s="642"/>
      <c r="H141" s="487">
        <f>H133</f>
        <v>0</v>
      </c>
    </row>
    <row r="142" spans="1:37" s="50" customFormat="1" ht="24" customHeight="1" thickBot="1" x14ac:dyDescent="0.4">
      <c r="A142" s="552"/>
      <c r="B142" s="544"/>
      <c r="C142" s="545"/>
      <c r="D142" s="953" t="s">
        <v>196</v>
      </c>
      <c r="E142" s="954"/>
      <c r="F142" s="954"/>
      <c r="G142" s="955"/>
      <c r="H142" s="488">
        <f>SUM(H136:H141)</f>
        <v>0</v>
      </c>
    </row>
    <row r="143" spans="1:37" ht="19.5" thickBot="1" x14ac:dyDescent="0.4">
      <c r="A143" s="547"/>
      <c r="B143" s="554"/>
      <c r="C143" s="554"/>
      <c r="D143" s="534" t="s">
        <v>45</v>
      </c>
      <c r="E143" s="484"/>
      <c r="F143" s="555"/>
      <c r="G143" s="635"/>
      <c r="H143" s="556"/>
    </row>
    <row r="144" spans="1:37" s="50" customFormat="1" ht="19.5" customHeight="1" thickBot="1" x14ac:dyDescent="0.4">
      <c r="A144" s="552"/>
      <c r="B144" s="943" t="s">
        <v>195</v>
      </c>
      <c r="C144" s="944"/>
      <c r="D144" s="944"/>
      <c r="E144" s="944"/>
      <c r="F144" s="944"/>
      <c r="G144" s="944"/>
      <c r="H144" s="945"/>
    </row>
    <row r="145" spans="1:37" s="50" customFormat="1" ht="18.75" x14ac:dyDescent="0.35">
      <c r="A145" s="552"/>
      <c r="B145" s="956">
        <v>1</v>
      </c>
      <c r="C145" s="957"/>
      <c r="D145" s="958" t="s">
        <v>198</v>
      </c>
      <c r="E145" s="958"/>
      <c r="F145" s="958"/>
      <c r="G145" s="958"/>
      <c r="H145" s="489">
        <f>SUM(H69)</f>
        <v>0</v>
      </c>
    </row>
    <row r="146" spans="1:37" s="50" customFormat="1" ht="19.5" thickBot="1" x14ac:dyDescent="0.4">
      <c r="A146" s="552"/>
      <c r="B146" s="946">
        <v>2</v>
      </c>
      <c r="C146" s="947"/>
      <c r="D146" s="948" t="s">
        <v>197</v>
      </c>
      <c r="E146" s="948"/>
      <c r="F146" s="948"/>
      <c r="G146" s="948"/>
      <c r="H146" s="490">
        <f>SUM(H142)</f>
        <v>0</v>
      </c>
    </row>
    <row r="147" spans="1:37" s="50" customFormat="1" ht="16.899999999999999" customHeight="1" thickBot="1" x14ac:dyDescent="0.4">
      <c r="A147" s="552"/>
      <c r="B147" s="949"/>
      <c r="C147" s="950"/>
      <c r="D147" s="951" t="s">
        <v>199</v>
      </c>
      <c r="E147" s="951"/>
      <c r="F147" s="951"/>
      <c r="G147" s="952"/>
      <c r="H147" s="491">
        <f>SUM(H145:H146)</f>
        <v>0</v>
      </c>
    </row>
    <row r="148" spans="1:37" ht="18.75" x14ac:dyDescent="0.35">
      <c r="A148" s="547"/>
      <c r="B148" s="554"/>
      <c r="C148" s="554"/>
      <c r="D148" s="534"/>
      <c r="E148" s="554"/>
      <c r="F148" s="566"/>
      <c r="G148" s="643"/>
      <c r="H148" s="556"/>
    </row>
    <row r="149" spans="1:37" ht="18.75" x14ac:dyDescent="0.35">
      <c r="A149" s="547"/>
      <c r="B149" s="554"/>
      <c r="C149" s="554"/>
      <c r="D149" s="534"/>
      <c r="E149" s="554"/>
      <c r="F149" s="566"/>
      <c r="G149" s="643"/>
      <c r="H149" s="556"/>
    </row>
    <row r="150" spans="1:37" s="2" customFormat="1" ht="18.75" x14ac:dyDescent="0.35">
      <c r="A150" s="547"/>
      <c r="B150" s="567"/>
      <c r="C150" s="567"/>
      <c r="D150" s="546" t="s">
        <v>62</v>
      </c>
      <c r="E150" s="567"/>
      <c r="F150" s="568"/>
      <c r="G150" s="644"/>
      <c r="H150" s="569"/>
    </row>
    <row r="151" spans="1:37" ht="18.75" x14ac:dyDescent="0.35">
      <c r="A151" s="547"/>
      <c r="B151" s="567"/>
      <c r="C151" s="567"/>
      <c r="D151" s="546" t="s">
        <v>63</v>
      </c>
      <c r="E151" s="567"/>
      <c r="F151" s="568"/>
      <c r="G151" s="644"/>
      <c r="H151" s="569"/>
    </row>
    <row r="152" spans="1:37" ht="18.75" x14ac:dyDescent="0.35">
      <c r="A152" s="552"/>
      <c r="B152" s="567"/>
      <c r="C152" s="567"/>
      <c r="D152" s="546" t="s">
        <v>64</v>
      </c>
      <c r="E152" s="567"/>
      <c r="F152" s="568"/>
      <c r="G152" s="644"/>
      <c r="H152" s="569"/>
      <c r="I152"/>
      <c r="J152"/>
      <c r="K152"/>
      <c r="L152"/>
      <c r="M152"/>
      <c r="N152"/>
      <c r="O152"/>
      <c r="P152"/>
      <c r="Q152"/>
      <c r="R152"/>
      <c r="S152"/>
      <c r="T152"/>
      <c r="U152"/>
      <c r="V152"/>
      <c r="W152"/>
      <c r="X152"/>
      <c r="Y152"/>
      <c r="Z152"/>
      <c r="AA152"/>
      <c r="AB152"/>
      <c r="AC152"/>
      <c r="AD152"/>
      <c r="AE152"/>
      <c r="AF152"/>
      <c r="AG152"/>
      <c r="AH152"/>
      <c r="AI152"/>
      <c r="AJ152"/>
      <c r="AK152"/>
    </row>
  </sheetData>
  <mergeCells count="62">
    <mergeCell ref="B146:C146"/>
    <mergeCell ref="D146:G146"/>
    <mergeCell ref="B147:C147"/>
    <mergeCell ref="D147:G147"/>
    <mergeCell ref="D142:G142"/>
    <mergeCell ref="B145:C145"/>
    <mergeCell ref="D145:G145"/>
    <mergeCell ref="B126:B127"/>
    <mergeCell ref="C126:C127"/>
    <mergeCell ref="B133:G133"/>
    <mergeCell ref="D135:G135"/>
    <mergeCell ref="B144:H144"/>
    <mergeCell ref="B119:G119"/>
    <mergeCell ref="B122:G122"/>
    <mergeCell ref="B112:G112"/>
    <mergeCell ref="D82:H82"/>
    <mergeCell ref="D83:H83"/>
    <mergeCell ref="D84:H84"/>
    <mergeCell ref="D85:H85"/>
    <mergeCell ref="D86:H86"/>
    <mergeCell ref="D87:H87"/>
    <mergeCell ref="D88:H88"/>
    <mergeCell ref="D89:H89"/>
    <mergeCell ref="D90:H90"/>
    <mergeCell ref="E101:G101"/>
    <mergeCell ref="B107:G107"/>
    <mergeCell ref="D81:H81"/>
    <mergeCell ref="B60:G60"/>
    <mergeCell ref="B72:H72"/>
    <mergeCell ref="B73:H73"/>
    <mergeCell ref="B74:H74"/>
    <mergeCell ref="D75:H75"/>
    <mergeCell ref="D76:H76"/>
    <mergeCell ref="D77:H77"/>
    <mergeCell ref="D78:H78"/>
    <mergeCell ref="D79:H79"/>
    <mergeCell ref="D80:H80"/>
    <mergeCell ref="D62:H62"/>
    <mergeCell ref="B51:G51"/>
    <mergeCell ref="D13:H13"/>
    <mergeCell ref="D14:H14"/>
    <mergeCell ref="D15:H15"/>
    <mergeCell ref="D16:H16"/>
    <mergeCell ref="D17:H17"/>
    <mergeCell ref="D18:H18"/>
    <mergeCell ref="D19:H19"/>
    <mergeCell ref="E30:G30"/>
    <mergeCell ref="B36:G36"/>
    <mergeCell ref="B41:G41"/>
    <mergeCell ref="B48:G48"/>
    <mergeCell ref="D12:H12"/>
    <mergeCell ref="B1:H1"/>
    <mergeCell ref="B2:H2"/>
    <mergeCell ref="B3:H3"/>
    <mergeCell ref="D4:H4"/>
    <mergeCell ref="D5:H5"/>
    <mergeCell ref="D6:H6"/>
    <mergeCell ref="D7:H7"/>
    <mergeCell ref="D8:H8"/>
    <mergeCell ref="D9:H9"/>
    <mergeCell ref="D10:H10"/>
    <mergeCell ref="D11:H11"/>
  </mergeCells>
  <pageMargins left="0.70866141732283472" right="0.70866141732283472" top="0.74803149606299213" bottom="0.74803149606299213" header="0.31496062992125984" footer="0.31496062992125984"/>
  <pageSetup paperSize="9" scale="58" fitToHeight="0" orientation="portrait" r:id="rId1"/>
  <headerFooter>
    <oddHeader>&amp;CБАРАЊЕ ЗА ПОНУДИ - Тендер 3 - Дел ... - Анекс 1
Реф. Бр.: LRCP-9034-MK-RFB-A.2.1.3 - Тендер 3 - Дел ..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...&amp;CРеконструкција на ул....&amp;R&amp;P/&amp;N</oddFooter>
  </headerFooter>
  <rowBreaks count="6" manualBreakCount="6">
    <brk id="19" max="7" man="1"/>
    <brk id="41" max="7" man="1"/>
    <brk id="48" max="7" man="1"/>
    <brk id="51" max="7" man="1"/>
    <brk id="56" max="7" man="1"/>
    <brk id="58" max="7" man="1"/>
  </rowBreaks>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61"/>
  <sheetViews>
    <sheetView view="pageBreakPreview" topLeftCell="A85" zoomScale="95" zoomScaleNormal="115" zoomScaleSheetLayoutView="95" zoomScalePageLayoutView="40" workbookViewId="0">
      <selection activeCell="D89" sqref="D89:H89"/>
    </sheetView>
  </sheetViews>
  <sheetFormatPr defaultRowHeight="18" x14ac:dyDescent="0.35"/>
  <cols>
    <col min="1" max="1" width="3.42578125" style="1" customWidth="1"/>
    <col min="2" max="2" width="7.7109375" style="37" customWidth="1"/>
    <col min="3" max="3" width="11.7109375" style="37" customWidth="1"/>
    <col min="4" max="4" width="63.5703125" style="38" customWidth="1"/>
    <col min="5" max="5" width="9.7109375" style="445" customWidth="1"/>
    <col min="6" max="6" width="12.85546875" style="8" customWidth="1"/>
    <col min="7" max="7" width="15.42578125" style="39" customWidth="1"/>
    <col min="8" max="8" width="21.5703125" style="40" customWidth="1"/>
    <col min="9" max="37" width="9.140625" style="2"/>
    <col min="250" max="250" width="3.42578125" customWidth="1"/>
    <col min="251" max="251" width="7" customWidth="1"/>
    <col min="252" max="252" width="9.85546875" customWidth="1"/>
    <col min="253" max="253" width="64.140625" customWidth="1"/>
    <col min="254" max="254" width="11.42578125" customWidth="1"/>
    <col min="255" max="255" width="12.85546875" customWidth="1"/>
    <col min="256" max="256" width="15.42578125" customWidth="1"/>
    <col min="257" max="257" width="19.42578125" customWidth="1"/>
    <col min="258" max="258" width="13.85546875" customWidth="1"/>
    <col min="506" max="506" width="3.42578125" customWidth="1"/>
    <col min="507" max="507" width="7" customWidth="1"/>
    <col min="508" max="508" width="9.85546875" customWidth="1"/>
    <col min="509" max="509" width="64.140625" customWidth="1"/>
    <col min="510" max="510" width="11.42578125" customWidth="1"/>
    <col min="511" max="511" width="12.85546875" customWidth="1"/>
    <col min="512" max="512" width="15.42578125" customWidth="1"/>
    <col min="513" max="513" width="19.42578125" customWidth="1"/>
    <col min="514" max="514" width="13.85546875" customWidth="1"/>
    <col min="762" max="762" width="3.42578125" customWidth="1"/>
    <col min="763" max="763" width="7" customWidth="1"/>
    <col min="764" max="764" width="9.85546875" customWidth="1"/>
    <col min="765" max="765" width="64.140625" customWidth="1"/>
    <col min="766" max="766" width="11.42578125" customWidth="1"/>
    <col min="767" max="767" width="12.85546875" customWidth="1"/>
    <col min="768" max="768" width="15.42578125" customWidth="1"/>
    <col min="769" max="769" width="19.42578125" customWidth="1"/>
    <col min="770" max="770" width="13.85546875" customWidth="1"/>
    <col min="1018" max="1018" width="3.42578125" customWidth="1"/>
    <col min="1019" max="1019" width="7" customWidth="1"/>
    <col min="1020" max="1020" width="9.85546875" customWidth="1"/>
    <col min="1021" max="1021" width="64.140625" customWidth="1"/>
    <col min="1022" max="1022" width="11.42578125" customWidth="1"/>
    <col min="1023" max="1023" width="12.85546875" customWidth="1"/>
    <col min="1024" max="1024" width="15.42578125" customWidth="1"/>
    <col min="1025" max="1025" width="19.42578125" customWidth="1"/>
    <col min="1026" max="1026" width="13.85546875" customWidth="1"/>
    <col min="1274" max="1274" width="3.42578125" customWidth="1"/>
    <col min="1275" max="1275" width="7" customWidth="1"/>
    <col min="1276" max="1276" width="9.85546875" customWidth="1"/>
    <col min="1277" max="1277" width="64.140625" customWidth="1"/>
    <col min="1278" max="1278" width="11.42578125" customWidth="1"/>
    <col min="1279" max="1279" width="12.85546875" customWidth="1"/>
    <col min="1280" max="1280" width="15.42578125" customWidth="1"/>
    <col min="1281" max="1281" width="19.42578125" customWidth="1"/>
    <col min="1282" max="1282" width="13.85546875" customWidth="1"/>
    <col min="1530" max="1530" width="3.42578125" customWidth="1"/>
    <col min="1531" max="1531" width="7" customWidth="1"/>
    <col min="1532" max="1532" width="9.85546875" customWidth="1"/>
    <col min="1533" max="1533" width="64.140625" customWidth="1"/>
    <col min="1534" max="1534" width="11.42578125" customWidth="1"/>
    <col min="1535" max="1535" width="12.85546875" customWidth="1"/>
    <col min="1536" max="1536" width="15.42578125" customWidth="1"/>
    <col min="1537" max="1537" width="19.42578125" customWidth="1"/>
    <col min="1538" max="1538" width="13.85546875" customWidth="1"/>
    <col min="1786" max="1786" width="3.42578125" customWidth="1"/>
    <col min="1787" max="1787" width="7" customWidth="1"/>
    <col min="1788" max="1788" width="9.85546875" customWidth="1"/>
    <col min="1789" max="1789" width="64.140625" customWidth="1"/>
    <col min="1790" max="1790" width="11.42578125" customWidth="1"/>
    <col min="1791" max="1791" width="12.85546875" customWidth="1"/>
    <col min="1792" max="1792" width="15.42578125" customWidth="1"/>
    <col min="1793" max="1793" width="19.42578125" customWidth="1"/>
    <col min="1794" max="1794" width="13.85546875" customWidth="1"/>
    <col min="2042" max="2042" width="3.42578125" customWidth="1"/>
    <col min="2043" max="2043" width="7" customWidth="1"/>
    <col min="2044" max="2044" width="9.85546875" customWidth="1"/>
    <col min="2045" max="2045" width="64.140625" customWidth="1"/>
    <col min="2046" max="2046" width="11.42578125" customWidth="1"/>
    <col min="2047" max="2047" width="12.85546875" customWidth="1"/>
    <col min="2048" max="2048" width="15.42578125" customWidth="1"/>
    <col min="2049" max="2049" width="19.42578125" customWidth="1"/>
    <col min="2050" max="2050" width="13.85546875" customWidth="1"/>
    <col min="2298" max="2298" width="3.42578125" customWidth="1"/>
    <col min="2299" max="2299" width="7" customWidth="1"/>
    <col min="2300" max="2300" width="9.85546875" customWidth="1"/>
    <col min="2301" max="2301" width="64.140625" customWidth="1"/>
    <col min="2302" max="2302" width="11.42578125" customWidth="1"/>
    <col min="2303" max="2303" width="12.85546875" customWidth="1"/>
    <col min="2304" max="2304" width="15.42578125" customWidth="1"/>
    <col min="2305" max="2305" width="19.42578125" customWidth="1"/>
    <col min="2306" max="2306" width="13.85546875" customWidth="1"/>
    <col min="2554" max="2554" width="3.42578125" customWidth="1"/>
    <col min="2555" max="2555" width="7" customWidth="1"/>
    <col min="2556" max="2556" width="9.85546875" customWidth="1"/>
    <col min="2557" max="2557" width="64.140625" customWidth="1"/>
    <col min="2558" max="2558" width="11.42578125" customWidth="1"/>
    <col min="2559" max="2559" width="12.85546875" customWidth="1"/>
    <col min="2560" max="2560" width="15.42578125" customWidth="1"/>
    <col min="2561" max="2561" width="19.42578125" customWidth="1"/>
    <col min="2562" max="2562" width="13.85546875" customWidth="1"/>
    <col min="2810" max="2810" width="3.42578125" customWidth="1"/>
    <col min="2811" max="2811" width="7" customWidth="1"/>
    <col min="2812" max="2812" width="9.85546875" customWidth="1"/>
    <col min="2813" max="2813" width="64.140625" customWidth="1"/>
    <col min="2814" max="2814" width="11.42578125" customWidth="1"/>
    <col min="2815" max="2815" width="12.85546875" customWidth="1"/>
    <col min="2816" max="2816" width="15.42578125" customWidth="1"/>
    <col min="2817" max="2817" width="19.42578125" customWidth="1"/>
    <col min="2818" max="2818" width="13.85546875" customWidth="1"/>
    <col min="3066" max="3066" width="3.42578125" customWidth="1"/>
    <col min="3067" max="3067" width="7" customWidth="1"/>
    <col min="3068" max="3068" width="9.85546875" customWidth="1"/>
    <col min="3069" max="3069" width="64.140625" customWidth="1"/>
    <col min="3070" max="3070" width="11.42578125" customWidth="1"/>
    <col min="3071" max="3071" width="12.85546875" customWidth="1"/>
    <col min="3072" max="3072" width="15.42578125" customWidth="1"/>
    <col min="3073" max="3073" width="19.42578125" customWidth="1"/>
    <col min="3074" max="3074" width="13.85546875" customWidth="1"/>
    <col min="3322" max="3322" width="3.42578125" customWidth="1"/>
    <col min="3323" max="3323" width="7" customWidth="1"/>
    <col min="3324" max="3324" width="9.85546875" customWidth="1"/>
    <col min="3325" max="3325" width="64.140625" customWidth="1"/>
    <col min="3326" max="3326" width="11.42578125" customWidth="1"/>
    <col min="3327" max="3327" width="12.85546875" customWidth="1"/>
    <col min="3328" max="3328" width="15.42578125" customWidth="1"/>
    <col min="3329" max="3329" width="19.42578125" customWidth="1"/>
    <col min="3330" max="3330" width="13.85546875" customWidth="1"/>
    <col min="3578" max="3578" width="3.42578125" customWidth="1"/>
    <col min="3579" max="3579" width="7" customWidth="1"/>
    <col min="3580" max="3580" width="9.85546875" customWidth="1"/>
    <col min="3581" max="3581" width="64.140625" customWidth="1"/>
    <col min="3582" max="3582" width="11.42578125" customWidth="1"/>
    <col min="3583" max="3583" width="12.85546875" customWidth="1"/>
    <col min="3584" max="3584" width="15.42578125" customWidth="1"/>
    <col min="3585" max="3585" width="19.42578125" customWidth="1"/>
    <col min="3586" max="3586" width="13.85546875" customWidth="1"/>
    <col min="3834" max="3834" width="3.42578125" customWidth="1"/>
    <col min="3835" max="3835" width="7" customWidth="1"/>
    <col min="3836" max="3836" width="9.85546875" customWidth="1"/>
    <col min="3837" max="3837" width="64.140625" customWidth="1"/>
    <col min="3838" max="3838" width="11.42578125" customWidth="1"/>
    <col min="3839" max="3839" width="12.85546875" customWidth="1"/>
    <col min="3840" max="3840" width="15.42578125" customWidth="1"/>
    <col min="3841" max="3841" width="19.42578125" customWidth="1"/>
    <col min="3842" max="3842" width="13.85546875" customWidth="1"/>
    <col min="4090" max="4090" width="3.42578125" customWidth="1"/>
    <col min="4091" max="4091" width="7" customWidth="1"/>
    <col min="4092" max="4092" width="9.85546875" customWidth="1"/>
    <col min="4093" max="4093" width="64.140625" customWidth="1"/>
    <col min="4094" max="4094" width="11.42578125" customWidth="1"/>
    <col min="4095" max="4095" width="12.85546875" customWidth="1"/>
    <col min="4096" max="4096" width="15.42578125" customWidth="1"/>
    <col min="4097" max="4097" width="19.42578125" customWidth="1"/>
    <col min="4098" max="4098" width="13.85546875" customWidth="1"/>
    <col min="4346" max="4346" width="3.42578125" customWidth="1"/>
    <col min="4347" max="4347" width="7" customWidth="1"/>
    <col min="4348" max="4348" width="9.85546875" customWidth="1"/>
    <col min="4349" max="4349" width="64.140625" customWidth="1"/>
    <col min="4350" max="4350" width="11.42578125" customWidth="1"/>
    <col min="4351" max="4351" width="12.85546875" customWidth="1"/>
    <col min="4352" max="4352" width="15.42578125" customWidth="1"/>
    <col min="4353" max="4353" width="19.42578125" customWidth="1"/>
    <col min="4354" max="4354" width="13.85546875" customWidth="1"/>
    <col min="4602" max="4602" width="3.42578125" customWidth="1"/>
    <col min="4603" max="4603" width="7" customWidth="1"/>
    <col min="4604" max="4604" width="9.85546875" customWidth="1"/>
    <col min="4605" max="4605" width="64.140625" customWidth="1"/>
    <col min="4606" max="4606" width="11.42578125" customWidth="1"/>
    <col min="4607" max="4607" width="12.85546875" customWidth="1"/>
    <col min="4608" max="4608" width="15.42578125" customWidth="1"/>
    <col min="4609" max="4609" width="19.42578125" customWidth="1"/>
    <col min="4610" max="4610" width="13.85546875" customWidth="1"/>
    <col min="4858" max="4858" width="3.42578125" customWidth="1"/>
    <col min="4859" max="4859" width="7" customWidth="1"/>
    <col min="4860" max="4860" width="9.85546875" customWidth="1"/>
    <col min="4861" max="4861" width="64.140625" customWidth="1"/>
    <col min="4862" max="4862" width="11.42578125" customWidth="1"/>
    <col min="4863" max="4863" width="12.85546875" customWidth="1"/>
    <col min="4864" max="4864" width="15.42578125" customWidth="1"/>
    <col min="4865" max="4865" width="19.42578125" customWidth="1"/>
    <col min="4866" max="4866" width="13.85546875" customWidth="1"/>
    <col min="5114" max="5114" width="3.42578125" customWidth="1"/>
    <col min="5115" max="5115" width="7" customWidth="1"/>
    <col min="5116" max="5116" width="9.85546875" customWidth="1"/>
    <col min="5117" max="5117" width="64.140625" customWidth="1"/>
    <col min="5118" max="5118" width="11.42578125" customWidth="1"/>
    <col min="5119" max="5119" width="12.85546875" customWidth="1"/>
    <col min="5120" max="5120" width="15.42578125" customWidth="1"/>
    <col min="5121" max="5121" width="19.42578125" customWidth="1"/>
    <col min="5122" max="5122" width="13.85546875" customWidth="1"/>
    <col min="5370" max="5370" width="3.42578125" customWidth="1"/>
    <col min="5371" max="5371" width="7" customWidth="1"/>
    <col min="5372" max="5372" width="9.85546875" customWidth="1"/>
    <col min="5373" max="5373" width="64.140625" customWidth="1"/>
    <col min="5374" max="5374" width="11.42578125" customWidth="1"/>
    <col min="5375" max="5375" width="12.85546875" customWidth="1"/>
    <col min="5376" max="5376" width="15.42578125" customWidth="1"/>
    <col min="5377" max="5377" width="19.42578125" customWidth="1"/>
    <col min="5378" max="5378" width="13.85546875" customWidth="1"/>
    <col min="5626" max="5626" width="3.42578125" customWidth="1"/>
    <col min="5627" max="5627" width="7" customWidth="1"/>
    <col min="5628" max="5628" width="9.85546875" customWidth="1"/>
    <col min="5629" max="5629" width="64.140625" customWidth="1"/>
    <col min="5630" max="5630" width="11.42578125" customWidth="1"/>
    <col min="5631" max="5631" width="12.85546875" customWidth="1"/>
    <col min="5632" max="5632" width="15.42578125" customWidth="1"/>
    <col min="5633" max="5633" width="19.42578125" customWidth="1"/>
    <col min="5634" max="5634" width="13.85546875" customWidth="1"/>
    <col min="5882" max="5882" width="3.42578125" customWidth="1"/>
    <col min="5883" max="5883" width="7" customWidth="1"/>
    <col min="5884" max="5884" width="9.85546875" customWidth="1"/>
    <col min="5885" max="5885" width="64.140625" customWidth="1"/>
    <col min="5886" max="5886" width="11.42578125" customWidth="1"/>
    <col min="5887" max="5887" width="12.85546875" customWidth="1"/>
    <col min="5888" max="5888" width="15.42578125" customWidth="1"/>
    <col min="5889" max="5889" width="19.42578125" customWidth="1"/>
    <col min="5890" max="5890" width="13.85546875" customWidth="1"/>
    <col min="6138" max="6138" width="3.42578125" customWidth="1"/>
    <col min="6139" max="6139" width="7" customWidth="1"/>
    <col min="6140" max="6140" width="9.85546875" customWidth="1"/>
    <col min="6141" max="6141" width="64.140625" customWidth="1"/>
    <col min="6142" max="6142" width="11.42578125" customWidth="1"/>
    <col min="6143" max="6143" width="12.85546875" customWidth="1"/>
    <col min="6144" max="6144" width="15.42578125" customWidth="1"/>
    <col min="6145" max="6145" width="19.42578125" customWidth="1"/>
    <col min="6146" max="6146" width="13.85546875" customWidth="1"/>
    <col min="6394" max="6394" width="3.42578125" customWidth="1"/>
    <col min="6395" max="6395" width="7" customWidth="1"/>
    <col min="6396" max="6396" width="9.85546875" customWidth="1"/>
    <col min="6397" max="6397" width="64.140625" customWidth="1"/>
    <col min="6398" max="6398" width="11.42578125" customWidth="1"/>
    <col min="6399" max="6399" width="12.85546875" customWidth="1"/>
    <col min="6400" max="6400" width="15.42578125" customWidth="1"/>
    <col min="6401" max="6401" width="19.42578125" customWidth="1"/>
    <col min="6402" max="6402" width="13.85546875" customWidth="1"/>
    <col min="6650" max="6650" width="3.42578125" customWidth="1"/>
    <col min="6651" max="6651" width="7" customWidth="1"/>
    <col min="6652" max="6652" width="9.85546875" customWidth="1"/>
    <col min="6653" max="6653" width="64.140625" customWidth="1"/>
    <col min="6654" max="6654" width="11.42578125" customWidth="1"/>
    <col min="6655" max="6655" width="12.85546875" customWidth="1"/>
    <col min="6656" max="6656" width="15.42578125" customWidth="1"/>
    <col min="6657" max="6657" width="19.42578125" customWidth="1"/>
    <col min="6658" max="6658" width="13.85546875" customWidth="1"/>
    <col min="6906" max="6906" width="3.42578125" customWidth="1"/>
    <col min="6907" max="6907" width="7" customWidth="1"/>
    <col min="6908" max="6908" width="9.85546875" customWidth="1"/>
    <col min="6909" max="6909" width="64.140625" customWidth="1"/>
    <col min="6910" max="6910" width="11.42578125" customWidth="1"/>
    <col min="6911" max="6911" width="12.85546875" customWidth="1"/>
    <col min="6912" max="6912" width="15.42578125" customWidth="1"/>
    <col min="6913" max="6913" width="19.42578125" customWidth="1"/>
    <col min="6914" max="6914" width="13.85546875" customWidth="1"/>
    <col min="7162" max="7162" width="3.42578125" customWidth="1"/>
    <col min="7163" max="7163" width="7" customWidth="1"/>
    <col min="7164" max="7164" width="9.85546875" customWidth="1"/>
    <col min="7165" max="7165" width="64.140625" customWidth="1"/>
    <col min="7166" max="7166" width="11.42578125" customWidth="1"/>
    <col min="7167" max="7167" width="12.85546875" customWidth="1"/>
    <col min="7168" max="7168" width="15.42578125" customWidth="1"/>
    <col min="7169" max="7169" width="19.42578125" customWidth="1"/>
    <col min="7170" max="7170" width="13.85546875" customWidth="1"/>
    <col min="7418" max="7418" width="3.42578125" customWidth="1"/>
    <col min="7419" max="7419" width="7" customWidth="1"/>
    <col min="7420" max="7420" width="9.85546875" customWidth="1"/>
    <col min="7421" max="7421" width="64.140625" customWidth="1"/>
    <col min="7422" max="7422" width="11.42578125" customWidth="1"/>
    <col min="7423" max="7423" width="12.85546875" customWidth="1"/>
    <col min="7424" max="7424" width="15.42578125" customWidth="1"/>
    <col min="7425" max="7425" width="19.42578125" customWidth="1"/>
    <col min="7426" max="7426" width="13.85546875" customWidth="1"/>
    <col min="7674" max="7674" width="3.42578125" customWidth="1"/>
    <col min="7675" max="7675" width="7" customWidth="1"/>
    <col min="7676" max="7676" width="9.85546875" customWidth="1"/>
    <col min="7677" max="7677" width="64.140625" customWidth="1"/>
    <col min="7678" max="7678" width="11.42578125" customWidth="1"/>
    <col min="7679" max="7679" width="12.85546875" customWidth="1"/>
    <col min="7680" max="7680" width="15.42578125" customWidth="1"/>
    <col min="7681" max="7681" width="19.42578125" customWidth="1"/>
    <col min="7682" max="7682" width="13.85546875" customWidth="1"/>
    <col min="7930" max="7930" width="3.42578125" customWidth="1"/>
    <col min="7931" max="7931" width="7" customWidth="1"/>
    <col min="7932" max="7932" width="9.85546875" customWidth="1"/>
    <col min="7933" max="7933" width="64.140625" customWidth="1"/>
    <col min="7934" max="7934" width="11.42578125" customWidth="1"/>
    <col min="7935" max="7935" width="12.85546875" customWidth="1"/>
    <col min="7936" max="7936" width="15.42578125" customWidth="1"/>
    <col min="7937" max="7937" width="19.42578125" customWidth="1"/>
    <col min="7938" max="7938" width="13.85546875" customWidth="1"/>
    <col min="8186" max="8186" width="3.42578125" customWidth="1"/>
    <col min="8187" max="8187" width="7" customWidth="1"/>
    <col min="8188" max="8188" width="9.85546875" customWidth="1"/>
    <col min="8189" max="8189" width="64.140625" customWidth="1"/>
    <col min="8190" max="8190" width="11.42578125" customWidth="1"/>
    <col min="8191" max="8191" width="12.85546875" customWidth="1"/>
    <col min="8192" max="8192" width="15.42578125" customWidth="1"/>
    <col min="8193" max="8193" width="19.42578125" customWidth="1"/>
    <col min="8194" max="8194" width="13.85546875" customWidth="1"/>
    <col min="8442" max="8442" width="3.42578125" customWidth="1"/>
    <col min="8443" max="8443" width="7" customWidth="1"/>
    <col min="8444" max="8444" width="9.85546875" customWidth="1"/>
    <col min="8445" max="8445" width="64.140625" customWidth="1"/>
    <col min="8446" max="8446" width="11.42578125" customWidth="1"/>
    <col min="8447" max="8447" width="12.85546875" customWidth="1"/>
    <col min="8448" max="8448" width="15.42578125" customWidth="1"/>
    <col min="8449" max="8449" width="19.42578125" customWidth="1"/>
    <col min="8450" max="8450" width="13.85546875" customWidth="1"/>
    <col min="8698" max="8698" width="3.42578125" customWidth="1"/>
    <col min="8699" max="8699" width="7" customWidth="1"/>
    <col min="8700" max="8700" width="9.85546875" customWidth="1"/>
    <col min="8701" max="8701" width="64.140625" customWidth="1"/>
    <col min="8702" max="8702" width="11.42578125" customWidth="1"/>
    <col min="8703" max="8703" width="12.85546875" customWidth="1"/>
    <col min="8704" max="8704" width="15.42578125" customWidth="1"/>
    <col min="8705" max="8705" width="19.42578125" customWidth="1"/>
    <col min="8706" max="8706" width="13.85546875" customWidth="1"/>
    <col min="8954" max="8954" width="3.42578125" customWidth="1"/>
    <col min="8955" max="8955" width="7" customWidth="1"/>
    <col min="8956" max="8956" width="9.85546875" customWidth="1"/>
    <col min="8957" max="8957" width="64.140625" customWidth="1"/>
    <col min="8958" max="8958" width="11.42578125" customWidth="1"/>
    <col min="8959" max="8959" width="12.85546875" customWidth="1"/>
    <col min="8960" max="8960" width="15.42578125" customWidth="1"/>
    <col min="8961" max="8961" width="19.42578125" customWidth="1"/>
    <col min="8962" max="8962" width="13.85546875" customWidth="1"/>
    <col min="9210" max="9210" width="3.42578125" customWidth="1"/>
    <col min="9211" max="9211" width="7" customWidth="1"/>
    <col min="9212" max="9212" width="9.85546875" customWidth="1"/>
    <col min="9213" max="9213" width="64.140625" customWidth="1"/>
    <col min="9214" max="9214" width="11.42578125" customWidth="1"/>
    <col min="9215" max="9215" width="12.85546875" customWidth="1"/>
    <col min="9216" max="9216" width="15.42578125" customWidth="1"/>
    <col min="9217" max="9217" width="19.42578125" customWidth="1"/>
    <col min="9218" max="9218" width="13.85546875" customWidth="1"/>
    <col min="9466" max="9466" width="3.42578125" customWidth="1"/>
    <col min="9467" max="9467" width="7" customWidth="1"/>
    <col min="9468" max="9468" width="9.85546875" customWidth="1"/>
    <col min="9469" max="9469" width="64.140625" customWidth="1"/>
    <col min="9470" max="9470" width="11.42578125" customWidth="1"/>
    <col min="9471" max="9471" width="12.85546875" customWidth="1"/>
    <col min="9472" max="9472" width="15.42578125" customWidth="1"/>
    <col min="9473" max="9473" width="19.42578125" customWidth="1"/>
    <col min="9474" max="9474" width="13.85546875" customWidth="1"/>
    <col min="9722" max="9722" width="3.42578125" customWidth="1"/>
    <col min="9723" max="9723" width="7" customWidth="1"/>
    <col min="9724" max="9724" width="9.85546875" customWidth="1"/>
    <col min="9725" max="9725" width="64.140625" customWidth="1"/>
    <col min="9726" max="9726" width="11.42578125" customWidth="1"/>
    <col min="9727" max="9727" width="12.85546875" customWidth="1"/>
    <col min="9728" max="9728" width="15.42578125" customWidth="1"/>
    <col min="9729" max="9729" width="19.42578125" customWidth="1"/>
    <col min="9730" max="9730" width="13.85546875" customWidth="1"/>
    <col min="9978" max="9978" width="3.42578125" customWidth="1"/>
    <col min="9979" max="9979" width="7" customWidth="1"/>
    <col min="9980" max="9980" width="9.85546875" customWidth="1"/>
    <col min="9981" max="9981" width="64.140625" customWidth="1"/>
    <col min="9982" max="9982" width="11.42578125" customWidth="1"/>
    <col min="9983" max="9983" width="12.85546875" customWidth="1"/>
    <col min="9984" max="9984" width="15.42578125" customWidth="1"/>
    <col min="9985" max="9985" width="19.42578125" customWidth="1"/>
    <col min="9986" max="9986" width="13.85546875" customWidth="1"/>
    <col min="10234" max="10234" width="3.42578125" customWidth="1"/>
    <col min="10235" max="10235" width="7" customWidth="1"/>
    <col min="10236" max="10236" width="9.85546875" customWidth="1"/>
    <col min="10237" max="10237" width="64.140625" customWidth="1"/>
    <col min="10238" max="10238" width="11.42578125" customWidth="1"/>
    <col min="10239" max="10239" width="12.85546875" customWidth="1"/>
    <col min="10240" max="10240" width="15.42578125" customWidth="1"/>
    <col min="10241" max="10241" width="19.42578125" customWidth="1"/>
    <col min="10242" max="10242" width="13.85546875" customWidth="1"/>
    <col min="10490" max="10490" width="3.42578125" customWidth="1"/>
    <col min="10491" max="10491" width="7" customWidth="1"/>
    <col min="10492" max="10492" width="9.85546875" customWidth="1"/>
    <col min="10493" max="10493" width="64.140625" customWidth="1"/>
    <col min="10494" max="10494" width="11.42578125" customWidth="1"/>
    <col min="10495" max="10495" width="12.85546875" customWidth="1"/>
    <col min="10496" max="10496" width="15.42578125" customWidth="1"/>
    <col min="10497" max="10497" width="19.42578125" customWidth="1"/>
    <col min="10498" max="10498" width="13.85546875" customWidth="1"/>
    <col min="10746" max="10746" width="3.42578125" customWidth="1"/>
    <col min="10747" max="10747" width="7" customWidth="1"/>
    <col min="10748" max="10748" width="9.85546875" customWidth="1"/>
    <col min="10749" max="10749" width="64.140625" customWidth="1"/>
    <col min="10750" max="10750" width="11.42578125" customWidth="1"/>
    <col min="10751" max="10751" width="12.85546875" customWidth="1"/>
    <col min="10752" max="10752" width="15.42578125" customWidth="1"/>
    <col min="10753" max="10753" width="19.42578125" customWidth="1"/>
    <col min="10754" max="10754" width="13.85546875" customWidth="1"/>
    <col min="11002" max="11002" width="3.42578125" customWidth="1"/>
    <col min="11003" max="11003" width="7" customWidth="1"/>
    <col min="11004" max="11004" width="9.85546875" customWidth="1"/>
    <col min="11005" max="11005" width="64.140625" customWidth="1"/>
    <col min="11006" max="11006" width="11.42578125" customWidth="1"/>
    <col min="11007" max="11007" width="12.85546875" customWidth="1"/>
    <col min="11008" max="11008" width="15.42578125" customWidth="1"/>
    <col min="11009" max="11009" width="19.42578125" customWidth="1"/>
    <col min="11010" max="11010" width="13.85546875" customWidth="1"/>
    <col min="11258" max="11258" width="3.42578125" customWidth="1"/>
    <col min="11259" max="11259" width="7" customWidth="1"/>
    <col min="11260" max="11260" width="9.85546875" customWidth="1"/>
    <col min="11261" max="11261" width="64.140625" customWidth="1"/>
    <col min="11262" max="11262" width="11.42578125" customWidth="1"/>
    <col min="11263" max="11263" width="12.85546875" customWidth="1"/>
    <col min="11264" max="11264" width="15.42578125" customWidth="1"/>
    <col min="11265" max="11265" width="19.42578125" customWidth="1"/>
    <col min="11266" max="11266" width="13.85546875" customWidth="1"/>
    <col min="11514" max="11514" width="3.42578125" customWidth="1"/>
    <col min="11515" max="11515" width="7" customWidth="1"/>
    <col min="11516" max="11516" width="9.85546875" customWidth="1"/>
    <col min="11517" max="11517" width="64.140625" customWidth="1"/>
    <col min="11518" max="11518" width="11.42578125" customWidth="1"/>
    <col min="11519" max="11519" width="12.85546875" customWidth="1"/>
    <col min="11520" max="11520" width="15.42578125" customWidth="1"/>
    <col min="11521" max="11521" width="19.42578125" customWidth="1"/>
    <col min="11522" max="11522" width="13.85546875" customWidth="1"/>
    <col min="11770" max="11770" width="3.42578125" customWidth="1"/>
    <col min="11771" max="11771" width="7" customWidth="1"/>
    <col min="11772" max="11772" width="9.85546875" customWidth="1"/>
    <col min="11773" max="11773" width="64.140625" customWidth="1"/>
    <col min="11774" max="11774" width="11.42578125" customWidth="1"/>
    <col min="11775" max="11775" width="12.85546875" customWidth="1"/>
    <col min="11776" max="11776" width="15.42578125" customWidth="1"/>
    <col min="11777" max="11777" width="19.42578125" customWidth="1"/>
    <col min="11778" max="11778" width="13.85546875" customWidth="1"/>
    <col min="12026" max="12026" width="3.42578125" customWidth="1"/>
    <col min="12027" max="12027" width="7" customWidth="1"/>
    <col min="12028" max="12028" width="9.85546875" customWidth="1"/>
    <col min="12029" max="12029" width="64.140625" customWidth="1"/>
    <col min="12030" max="12030" width="11.42578125" customWidth="1"/>
    <col min="12031" max="12031" width="12.85546875" customWidth="1"/>
    <col min="12032" max="12032" width="15.42578125" customWidth="1"/>
    <col min="12033" max="12033" width="19.42578125" customWidth="1"/>
    <col min="12034" max="12034" width="13.85546875" customWidth="1"/>
    <col min="12282" max="12282" width="3.42578125" customWidth="1"/>
    <col min="12283" max="12283" width="7" customWidth="1"/>
    <col min="12284" max="12284" width="9.85546875" customWidth="1"/>
    <col min="12285" max="12285" width="64.140625" customWidth="1"/>
    <col min="12286" max="12286" width="11.42578125" customWidth="1"/>
    <col min="12287" max="12287" width="12.85546875" customWidth="1"/>
    <col min="12288" max="12288" width="15.42578125" customWidth="1"/>
    <col min="12289" max="12289" width="19.42578125" customWidth="1"/>
    <col min="12290" max="12290" width="13.85546875" customWidth="1"/>
    <col min="12538" max="12538" width="3.42578125" customWidth="1"/>
    <col min="12539" max="12539" width="7" customWidth="1"/>
    <col min="12540" max="12540" width="9.85546875" customWidth="1"/>
    <col min="12541" max="12541" width="64.140625" customWidth="1"/>
    <col min="12542" max="12542" width="11.42578125" customWidth="1"/>
    <col min="12543" max="12543" width="12.85546875" customWidth="1"/>
    <col min="12544" max="12544" width="15.42578125" customWidth="1"/>
    <col min="12545" max="12545" width="19.42578125" customWidth="1"/>
    <col min="12546" max="12546" width="13.85546875" customWidth="1"/>
    <col min="12794" max="12794" width="3.42578125" customWidth="1"/>
    <col min="12795" max="12795" width="7" customWidth="1"/>
    <col min="12796" max="12796" width="9.85546875" customWidth="1"/>
    <col min="12797" max="12797" width="64.140625" customWidth="1"/>
    <col min="12798" max="12798" width="11.42578125" customWidth="1"/>
    <col min="12799" max="12799" width="12.85546875" customWidth="1"/>
    <col min="12800" max="12800" width="15.42578125" customWidth="1"/>
    <col min="12801" max="12801" width="19.42578125" customWidth="1"/>
    <col min="12802" max="12802" width="13.85546875" customWidth="1"/>
    <col min="13050" max="13050" width="3.42578125" customWidth="1"/>
    <col min="13051" max="13051" width="7" customWidth="1"/>
    <col min="13052" max="13052" width="9.85546875" customWidth="1"/>
    <col min="13053" max="13053" width="64.140625" customWidth="1"/>
    <col min="13054" max="13054" width="11.42578125" customWidth="1"/>
    <col min="13055" max="13055" width="12.85546875" customWidth="1"/>
    <col min="13056" max="13056" width="15.42578125" customWidth="1"/>
    <col min="13057" max="13057" width="19.42578125" customWidth="1"/>
    <col min="13058" max="13058" width="13.85546875" customWidth="1"/>
    <col min="13306" max="13306" width="3.42578125" customWidth="1"/>
    <col min="13307" max="13307" width="7" customWidth="1"/>
    <col min="13308" max="13308" width="9.85546875" customWidth="1"/>
    <col min="13309" max="13309" width="64.140625" customWidth="1"/>
    <col min="13310" max="13310" width="11.42578125" customWidth="1"/>
    <col min="13311" max="13311" width="12.85546875" customWidth="1"/>
    <col min="13312" max="13312" width="15.42578125" customWidth="1"/>
    <col min="13313" max="13313" width="19.42578125" customWidth="1"/>
    <col min="13314" max="13314" width="13.85546875" customWidth="1"/>
    <col min="13562" max="13562" width="3.42578125" customWidth="1"/>
    <col min="13563" max="13563" width="7" customWidth="1"/>
    <col min="13564" max="13564" width="9.85546875" customWidth="1"/>
    <col min="13565" max="13565" width="64.140625" customWidth="1"/>
    <col min="13566" max="13566" width="11.42578125" customWidth="1"/>
    <col min="13567" max="13567" width="12.85546875" customWidth="1"/>
    <col min="13568" max="13568" width="15.42578125" customWidth="1"/>
    <col min="13569" max="13569" width="19.42578125" customWidth="1"/>
    <col min="13570" max="13570" width="13.85546875" customWidth="1"/>
    <col min="13818" max="13818" width="3.42578125" customWidth="1"/>
    <col min="13819" max="13819" width="7" customWidth="1"/>
    <col min="13820" max="13820" width="9.85546875" customWidth="1"/>
    <col min="13821" max="13821" width="64.140625" customWidth="1"/>
    <col min="13822" max="13822" width="11.42578125" customWidth="1"/>
    <col min="13823" max="13823" width="12.85546875" customWidth="1"/>
    <col min="13824" max="13824" width="15.42578125" customWidth="1"/>
    <col min="13825" max="13825" width="19.42578125" customWidth="1"/>
    <col min="13826" max="13826" width="13.85546875" customWidth="1"/>
    <col min="14074" max="14074" width="3.42578125" customWidth="1"/>
    <col min="14075" max="14075" width="7" customWidth="1"/>
    <col min="14076" max="14076" width="9.85546875" customWidth="1"/>
    <col min="14077" max="14077" width="64.140625" customWidth="1"/>
    <col min="14078" max="14078" width="11.42578125" customWidth="1"/>
    <col min="14079" max="14079" width="12.85546875" customWidth="1"/>
    <col min="14080" max="14080" width="15.42578125" customWidth="1"/>
    <col min="14081" max="14081" width="19.42578125" customWidth="1"/>
    <col min="14082" max="14082" width="13.85546875" customWidth="1"/>
    <col min="14330" max="14330" width="3.42578125" customWidth="1"/>
    <col min="14331" max="14331" width="7" customWidth="1"/>
    <col min="14332" max="14332" width="9.85546875" customWidth="1"/>
    <col min="14333" max="14333" width="64.140625" customWidth="1"/>
    <col min="14334" max="14334" width="11.42578125" customWidth="1"/>
    <col min="14335" max="14335" width="12.85546875" customWidth="1"/>
    <col min="14336" max="14336" width="15.42578125" customWidth="1"/>
    <col min="14337" max="14337" width="19.42578125" customWidth="1"/>
    <col min="14338" max="14338" width="13.85546875" customWidth="1"/>
    <col min="14586" max="14586" width="3.42578125" customWidth="1"/>
    <col min="14587" max="14587" width="7" customWidth="1"/>
    <col min="14588" max="14588" width="9.85546875" customWidth="1"/>
    <col min="14589" max="14589" width="64.140625" customWidth="1"/>
    <col min="14590" max="14590" width="11.42578125" customWidth="1"/>
    <col min="14591" max="14591" width="12.85546875" customWidth="1"/>
    <col min="14592" max="14592" width="15.42578125" customWidth="1"/>
    <col min="14593" max="14593" width="19.42578125" customWidth="1"/>
    <col min="14594" max="14594" width="13.85546875" customWidth="1"/>
    <col min="14842" max="14842" width="3.42578125" customWidth="1"/>
    <col min="14843" max="14843" width="7" customWidth="1"/>
    <col min="14844" max="14844" width="9.85546875" customWidth="1"/>
    <col min="14845" max="14845" width="64.140625" customWidth="1"/>
    <col min="14846" max="14846" width="11.42578125" customWidth="1"/>
    <col min="14847" max="14847" width="12.85546875" customWidth="1"/>
    <col min="14848" max="14848" width="15.42578125" customWidth="1"/>
    <col min="14849" max="14849" width="19.42578125" customWidth="1"/>
    <col min="14850" max="14850" width="13.85546875" customWidth="1"/>
    <col min="15098" max="15098" width="3.42578125" customWidth="1"/>
    <col min="15099" max="15099" width="7" customWidth="1"/>
    <col min="15100" max="15100" width="9.85546875" customWidth="1"/>
    <col min="15101" max="15101" width="64.140625" customWidth="1"/>
    <col min="15102" max="15102" width="11.42578125" customWidth="1"/>
    <col min="15103" max="15103" width="12.85546875" customWidth="1"/>
    <col min="15104" max="15104" width="15.42578125" customWidth="1"/>
    <col min="15105" max="15105" width="19.42578125" customWidth="1"/>
    <col min="15106" max="15106" width="13.85546875" customWidth="1"/>
    <col min="15354" max="15354" width="3.42578125" customWidth="1"/>
    <col min="15355" max="15355" width="7" customWidth="1"/>
    <col min="15356" max="15356" width="9.85546875" customWidth="1"/>
    <col min="15357" max="15357" width="64.140625" customWidth="1"/>
    <col min="15358" max="15358" width="11.42578125" customWidth="1"/>
    <col min="15359" max="15359" width="12.85546875" customWidth="1"/>
    <col min="15360" max="15360" width="15.42578125" customWidth="1"/>
    <col min="15361" max="15361" width="19.42578125" customWidth="1"/>
    <col min="15362" max="15362" width="13.85546875" customWidth="1"/>
    <col min="15610" max="15610" width="3.42578125" customWidth="1"/>
    <col min="15611" max="15611" width="7" customWidth="1"/>
    <col min="15612" max="15612" width="9.85546875" customWidth="1"/>
    <col min="15613" max="15613" width="64.140625" customWidth="1"/>
    <col min="15614" max="15614" width="11.42578125" customWidth="1"/>
    <col min="15615" max="15615" width="12.85546875" customWidth="1"/>
    <col min="15616" max="15616" width="15.42578125" customWidth="1"/>
    <col min="15617" max="15617" width="19.42578125" customWidth="1"/>
    <col min="15618" max="15618" width="13.85546875" customWidth="1"/>
    <col min="15866" max="15866" width="3.42578125" customWidth="1"/>
    <col min="15867" max="15867" width="7" customWidth="1"/>
    <col min="15868" max="15868" width="9.85546875" customWidth="1"/>
    <col min="15869" max="15869" width="64.140625" customWidth="1"/>
    <col min="15870" max="15870" width="11.42578125" customWidth="1"/>
    <col min="15871" max="15871" width="12.85546875" customWidth="1"/>
    <col min="15872" max="15872" width="15.42578125" customWidth="1"/>
    <col min="15873" max="15873" width="19.42578125" customWidth="1"/>
    <col min="15874" max="15874" width="13.85546875" customWidth="1"/>
    <col min="16122" max="16122" width="3.42578125" customWidth="1"/>
    <col min="16123" max="16123" width="7" customWidth="1"/>
    <col min="16124" max="16124" width="9.85546875" customWidth="1"/>
    <col min="16125" max="16125" width="64.140625" customWidth="1"/>
    <col min="16126" max="16126" width="11.42578125" customWidth="1"/>
    <col min="16127" max="16127" width="12.85546875" customWidth="1"/>
    <col min="16128" max="16128" width="15.42578125" customWidth="1"/>
    <col min="16129" max="16129" width="19.42578125" customWidth="1"/>
    <col min="16130" max="16130" width="13.85546875" customWidth="1"/>
  </cols>
  <sheetData>
    <row r="1" spans="1:8" s="2" customFormat="1" ht="84.75" customHeight="1" thickBot="1" x14ac:dyDescent="0.4">
      <c r="A1" s="1"/>
      <c r="B1" s="991" t="s">
        <v>290</v>
      </c>
      <c r="C1" s="884"/>
      <c r="D1" s="884"/>
      <c r="E1" s="884"/>
      <c r="F1" s="884"/>
      <c r="G1" s="884"/>
      <c r="H1" s="885"/>
    </row>
    <row r="2" spans="1:8" s="2" customFormat="1" ht="19.5" thickBot="1" x14ac:dyDescent="0.4">
      <c r="A2" s="1"/>
      <c r="B2" s="886" t="s">
        <v>174</v>
      </c>
      <c r="C2" s="887"/>
      <c r="D2" s="887"/>
      <c r="E2" s="887"/>
      <c r="F2" s="887"/>
      <c r="G2" s="887"/>
      <c r="H2" s="888"/>
    </row>
    <row r="3" spans="1:8" s="2" customFormat="1" ht="19.149999999999999" customHeight="1" thickBot="1" x14ac:dyDescent="0.4">
      <c r="A3" s="1"/>
      <c r="B3" s="992" t="s">
        <v>178</v>
      </c>
      <c r="C3" s="993"/>
      <c r="D3" s="993"/>
      <c r="E3" s="993"/>
      <c r="F3" s="993"/>
      <c r="G3" s="993"/>
      <c r="H3" s="994"/>
    </row>
    <row r="4" spans="1:8" s="2" customFormat="1" ht="24" customHeight="1" thickBot="1" x14ac:dyDescent="0.4">
      <c r="A4" s="1"/>
      <c r="B4" s="19"/>
      <c r="C4" s="20"/>
      <c r="D4" s="892" t="s">
        <v>0</v>
      </c>
      <c r="E4" s="892"/>
      <c r="F4" s="892"/>
      <c r="G4" s="892"/>
      <c r="H4" s="893"/>
    </row>
    <row r="5" spans="1:8" s="2" customFormat="1" ht="60" customHeight="1" x14ac:dyDescent="0.35">
      <c r="A5" s="3"/>
      <c r="B5" s="21"/>
      <c r="C5" s="291" t="s">
        <v>1</v>
      </c>
      <c r="D5" s="894" t="s">
        <v>2</v>
      </c>
      <c r="E5" s="895"/>
      <c r="F5" s="895"/>
      <c r="G5" s="895"/>
      <c r="H5" s="896"/>
    </row>
    <row r="6" spans="1:8" s="2" customFormat="1" ht="134.25" customHeight="1" x14ac:dyDescent="0.35">
      <c r="A6" s="3"/>
      <c r="B6" s="22"/>
      <c r="C6" s="292" t="s">
        <v>3</v>
      </c>
      <c r="D6" s="881" t="s">
        <v>4</v>
      </c>
      <c r="E6" s="881"/>
      <c r="F6" s="881"/>
      <c r="G6" s="881"/>
      <c r="H6" s="882"/>
    </row>
    <row r="7" spans="1:8" s="2" customFormat="1" ht="81" customHeight="1" x14ac:dyDescent="0.35">
      <c r="A7" s="3"/>
      <c r="B7" s="45"/>
      <c r="C7" s="292" t="s">
        <v>5</v>
      </c>
      <c r="D7" s="881" t="s">
        <v>6</v>
      </c>
      <c r="E7" s="881"/>
      <c r="F7" s="881"/>
      <c r="G7" s="881"/>
      <c r="H7" s="882"/>
    </row>
    <row r="8" spans="1:8" s="2" customFormat="1" ht="73.5" customHeight="1" x14ac:dyDescent="0.35">
      <c r="A8" s="3"/>
      <c r="B8" s="45"/>
      <c r="C8" s="292" t="s">
        <v>7</v>
      </c>
      <c r="D8" s="881" t="s">
        <v>58</v>
      </c>
      <c r="E8" s="881"/>
      <c r="F8" s="881"/>
      <c r="G8" s="881"/>
      <c r="H8" s="882"/>
    </row>
    <row r="9" spans="1:8" s="2" customFormat="1" ht="132.75" customHeight="1" x14ac:dyDescent="0.35">
      <c r="A9" s="3"/>
      <c r="B9" s="45"/>
      <c r="C9" s="292" t="s">
        <v>8</v>
      </c>
      <c r="D9" s="881" t="s">
        <v>51</v>
      </c>
      <c r="E9" s="881"/>
      <c r="F9" s="881"/>
      <c r="G9" s="881"/>
      <c r="H9" s="882"/>
    </row>
    <row r="10" spans="1:8" s="2" customFormat="1" ht="77.25" customHeight="1" x14ac:dyDescent="0.35">
      <c r="A10" s="3"/>
      <c r="B10" s="45"/>
      <c r="C10" s="292" t="s">
        <v>9</v>
      </c>
      <c r="D10" s="881" t="s">
        <v>52</v>
      </c>
      <c r="E10" s="881"/>
      <c r="F10" s="881"/>
      <c r="G10" s="881"/>
      <c r="H10" s="882"/>
    </row>
    <row r="11" spans="1:8" s="2" customFormat="1" ht="45" customHeight="1" x14ac:dyDescent="0.35">
      <c r="A11" s="3"/>
      <c r="B11" s="45"/>
      <c r="C11" s="292" t="s">
        <v>10</v>
      </c>
      <c r="D11" s="881" t="s">
        <v>11</v>
      </c>
      <c r="E11" s="881"/>
      <c r="F11" s="881"/>
      <c r="G11" s="881"/>
      <c r="H11" s="882"/>
    </row>
    <row r="12" spans="1:8" s="2" customFormat="1" ht="60.75" customHeight="1" x14ac:dyDescent="0.35">
      <c r="A12" s="3"/>
      <c r="B12" s="45"/>
      <c r="C12" s="292" t="s">
        <v>12</v>
      </c>
      <c r="D12" s="881" t="s">
        <v>172</v>
      </c>
      <c r="E12" s="881"/>
      <c r="F12" s="881"/>
      <c r="G12" s="881"/>
      <c r="H12" s="882"/>
    </row>
    <row r="13" spans="1:8" s="2" customFormat="1" ht="76.5" customHeight="1" x14ac:dyDescent="0.35">
      <c r="A13" s="3"/>
      <c r="B13" s="45"/>
      <c r="C13" s="18" t="s">
        <v>13</v>
      </c>
      <c r="D13" s="995" t="s">
        <v>14</v>
      </c>
      <c r="E13" s="995"/>
      <c r="F13" s="995"/>
      <c r="G13" s="995"/>
      <c r="H13" s="996"/>
    </row>
    <row r="14" spans="1:8" s="2" customFormat="1" ht="96" customHeight="1" x14ac:dyDescent="0.35">
      <c r="A14" s="3"/>
      <c r="B14" s="45"/>
      <c r="C14" s="292" t="s">
        <v>15</v>
      </c>
      <c r="D14" s="995" t="s">
        <v>86</v>
      </c>
      <c r="E14" s="995"/>
      <c r="F14" s="995"/>
      <c r="G14" s="995"/>
      <c r="H14" s="996"/>
    </row>
    <row r="15" spans="1:8" s="2" customFormat="1" ht="173.25" customHeight="1" x14ac:dyDescent="0.35">
      <c r="A15" s="3"/>
      <c r="B15" s="45"/>
      <c r="C15" s="292" t="s">
        <v>16</v>
      </c>
      <c r="D15" s="881" t="s">
        <v>17</v>
      </c>
      <c r="E15" s="881"/>
      <c r="F15" s="881"/>
      <c r="G15" s="881"/>
      <c r="H15" s="882"/>
    </row>
    <row r="16" spans="1:8" s="2" customFormat="1" ht="132" customHeight="1" x14ac:dyDescent="0.35">
      <c r="A16" s="3"/>
      <c r="B16" s="45"/>
      <c r="C16" s="292" t="s">
        <v>18</v>
      </c>
      <c r="D16" s="881" t="s">
        <v>19</v>
      </c>
      <c r="E16" s="881"/>
      <c r="F16" s="881"/>
      <c r="G16" s="881"/>
      <c r="H16" s="882"/>
    </row>
    <row r="17" spans="1:37" ht="106.5" customHeight="1" x14ac:dyDescent="0.35">
      <c r="A17" s="3"/>
      <c r="B17" s="45"/>
      <c r="C17" s="292" t="s">
        <v>20</v>
      </c>
      <c r="D17" s="881" t="s">
        <v>21</v>
      </c>
      <c r="E17" s="881"/>
      <c r="F17" s="881"/>
      <c r="G17" s="881"/>
      <c r="H17" s="882"/>
    </row>
    <row r="18" spans="1:37" ht="75.75" customHeight="1" x14ac:dyDescent="0.35">
      <c r="A18" s="3"/>
      <c r="B18" s="45"/>
      <c r="C18" s="292" t="s">
        <v>22</v>
      </c>
      <c r="D18" s="881" t="s">
        <v>59</v>
      </c>
      <c r="E18" s="881"/>
      <c r="F18" s="881"/>
      <c r="G18" s="881"/>
      <c r="H18" s="882"/>
    </row>
    <row r="19" spans="1:37" ht="62.25" customHeight="1" thickBot="1" x14ac:dyDescent="0.4">
      <c r="A19" s="3"/>
      <c r="B19" s="23"/>
      <c r="C19" s="24" t="s">
        <v>23</v>
      </c>
      <c r="D19" s="899" t="s">
        <v>60</v>
      </c>
      <c r="E19" s="899"/>
      <c r="F19" s="899"/>
      <c r="G19" s="899"/>
      <c r="H19" s="900"/>
    </row>
    <row r="20" spans="1:37" ht="18.75" thickBot="1" x14ac:dyDescent="0.4">
      <c r="B20" s="362"/>
      <c r="C20" s="362"/>
      <c r="D20" s="362"/>
      <c r="E20" s="434"/>
      <c r="F20" s="363"/>
      <c r="G20" s="362"/>
      <c r="H20" s="362"/>
    </row>
    <row r="21" spans="1:37" ht="56.25" x14ac:dyDescent="0.35">
      <c r="B21" s="21" t="s">
        <v>24</v>
      </c>
      <c r="C21" s="25" t="s">
        <v>46</v>
      </c>
      <c r="D21" s="25" t="s">
        <v>25</v>
      </c>
      <c r="E21" s="447" t="s">
        <v>26</v>
      </c>
      <c r="F21" s="4" t="s">
        <v>27</v>
      </c>
      <c r="G21" s="26" t="s">
        <v>28</v>
      </c>
      <c r="H21" s="27" t="s">
        <v>29</v>
      </c>
    </row>
    <row r="22" spans="1:37" ht="19.5" thickBot="1" x14ac:dyDescent="0.4">
      <c r="B22" s="28">
        <v>1</v>
      </c>
      <c r="C22" s="10">
        <v>2</v>
      </c>
      <c r="D22" s="10">
        <v>3</v>
      </c>
      <c r="E22" s="448">
        <v>4</v>
      </c>
      <c r="F22" s="10">
        <v>5</v>
      </c>
      <c r="G22" s="29">
        <v>6</v>
      </c>
      <c r="H22" s="30">
        <v>7</v>
      </c>
    </row>
    <row r="23" spans="1:37" ht="19.5" thickBot="1" x14ac:dyDescent="0.4">
      <c r="B23" s="316"/>
      <c r="C23" s="361"/>
      <c r="D23" s="374" t="s">
        <v>30</v>
      </c>
      <c r="E23" s="449"/>
      <c r="F23" s="31"/>
      <c r="G23" s="360"/>
      <c r="H23" s="359"/>
    </row>
    <row r="24" spans="1:37" ht="15.75" customHeight="1" x14ac:dyDescent="0.35">
      <c r="B24" s="289">
        <v>1</v>
      </c>
      <c r="C24" s="54" t="s">
        <v>72</v>
      </c>
      <c r="D24" s="358" t="s">
        <v>31</v>
      </c>
      <c r="E24" s="14" t="s">
        <v>32</v>
      </c>
      <c r="F24" s="15">
        <v>1</v>
      </c>
      <c r="G24" s="44"/>
      <c r="H24" s="32">
        <f t="shared" ref="H24:H29" si="0">F24*G24</f>
        <v>0</v>
      </c>
    </row>
    <row r="25" spans="1:37" ht="43.5" customHeight="1" x14ac:dyDescent="0.35">
      <c r="B25" s="290">
        <v>2</v>
      </c>
      <c r="C25" s="85" t="s">
        <v>73</v>
      </c>
      <c r="D25" s="86" t="s">
        <v>33</v>
      </c>
      <c r="E25" s="43" t="s">
        <v>32</v>
      </c>
      <c r="F25" s="44">
        <v>1</v>
      </c>
      <c r="G25" s="44"/>
      <c r="H25" s="33">
        <f t="shared" si="0"/>
        <v>0</v>
      </c>
    </row>
    <row r="26" spans="1:37" ht="33.75" customHeight="1" x14ac:dyDescent="0.35">
      <c r="B26" s="290">
        <v>3</v>
      </c>
      <c r="C26" s="55" t="s">
        <v>74</v>
      </c>
      <c r="D26" s="86" t="s">
        <v>34</v>
      </c>
      <c r="E26" s="43" t="s">
        <v>32</v>
      </c>
      <c r="F26" s="44">
        <v>1</v>
      </c>
      <c r="G26" s="44"/>
      <c r="H26" s="33">
        <f t="shared" si="0"/>
        <v>0</v>
      </c>
    </row>
    <row r="27" spans="1:37" ht="36.75" customHeight="1" x14ac:dyDescent="0.35">
      <c r="B27" s="290">
        <v>4</v>
      </c>
      <c r="C27" s="55" t="s">
        <v>75</v>
      </c>
      <c r="D27" s="86" t="s">
        <v>48</v>
      </c>
      <c r="E27" s="43" t="s">
        <v>32</v>
      </c>
      <c r="F27" s="44">
        <v>1</v>
      </c>
      <c r="G27" s="44"/>
      <c r="H27" s="33">
        <f t="shared" si="0"/>
        <v>0</v>
      </c>
    </row>
    <row r="28" spans="1:37" ht="60" customHeight="1" x14ac:dyDescent="0.35">
      <c r="B28" s="290">
        <v>5</v>
      </c>
      <c r="C28" s="55" t="s">
        <v>76</v>
      </c>
      <c r="D28" s="86" t="s">
        <v>50</v>
      </c>
      <c r="E28" s="43" t="s">
        <v>32</v>
      </c>
      <c r="F28" s="44">
        <v>1</v>
      </c>
      <c r="G28" s="44"/>
      <c r="H28" s="33">
        <f t="shared" si="0"/>
        <v>0</v>
      </c>
    </row>
    <row r="29" spans="1:37" ht="42.75" customHeight="1" thickBot="1" x14ac:dyDescent="0.4">
      <c r="B29" s="293">
        <v>6</v>
      </c>
      <c r="C29" s="674">
        <v>14</v>
      </c>
      <c r="D29" s="675" t="s">
        <v>61</v>
      </c>
      <c r="E29" s="58" t="s">
        <v>32</v>
      </c>
      <c r="F29" s="676">
        <v>1</v>
      </c>
      <c r="G29" s="676"/>
      <c r="H29" s="148">
        <f t="shared" si="0"/>
        <v>0</v>
      </c>
    </row>
    <row r="30" spans="1:37" ht="21" customHeight="1" thickBot="1" x14ac:dyDescent="0.4">
      <c r="B30" s="677"/>
      <c r="C30" s="678"/>
      <c r="D30" s="966" t="s">
        <v>47</v>
      </c>
      <c r="E30" s="966"/>
      <c r="F30" s="966"/>
      <c r="G30" s="967"/>
      <c r="H30" s="679">
        <f>SUM(H24:H29)</f>
        <v>0</v>
      </c>
    </row>
    <row r="31" spans="1:37" s="321" customFormat="1" ht="19.5" thickBot="1" x14ac:dyDescent="0.4">
      <c r="A31" s="322"/>
      <c r="B31" s="354"/>
      <c r="C31" s="353"/>
      <c r="D31" s="259" t="s">
        <v>35</v>
      </c>
      <c r="E31" s="450"/>
      <c r="F31" s="352"/>
      <c r="G31" s="352"/>
      <c r="H31" s="351"/>
      <c r="I31" s="322"/>
      <c r="J31" s="322"/>
      <c r="K31" s="322"/>
      <c r="L31" s="322"/>
      <c r="M31" s="322"/>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322"/>
      <c r="AK31" s="322"/>
    </row>
    <row r="32" spans="1:37" s="321" customFormat="1" ht="18" customHeight="1" x14ac:dyDescent="0.35">
      <c r="A32" s="322"/>
      <c r="B32" s="289">
        <v>7</v>
      </c>
      <c r="C32" s="54" t="s">
        <v>56</v>
      </c>
      <c r="D32" s="35" t="s">
        <v>65</v>
      </c>
      <c r="E32" s="14" t="s">
        <v>36</v>
      </c>
      <c r="F32" s="626">
        <v>0.43</v>
      </c>
      <c r="G32" s="46"/>
      <c r="H32" s="32">
        <f>F32*G32</f>
        <v>0</v>
      </c>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22"/>
    </row>
    <row r="33" spans="1:37" s="322" customFormat="1" ht="68.25" customHeight="1" x14ac:dyDescent="0.35">
      <c r="B33" s="290">
        <v>8</v>
      </c>
      <c r="C33" s="55" t="s">
        <v>88</v>
      </c>
      <c r="D33" s="5" t="s">
        <v>302</v>
      </c>
      <c r="E33" s="43" t="s">
        <v>38</v>
      </c>
      <c r="F33" s="620">
        <v>1215</v>
      </c>
      <c r="G33" s="41"/>
      <c r="H33" s="33">
        <f>F33*G33</f>
        <v>0</v>
      </c>
    </row>
    <row r="34" spans="1:37" s="187" customFormat="1" ht="94.5" customHeight="1" x14ac:dyDescent="0.35">
      <c r="B34" s="96">
        <v>9</v>
      </c>
      <c r="C34" s="100" t="s">
        <v>77</v>
      </c>
      <c r="D34" s="101" t="s">
        <v>303</v>
      </c>
      <c r="E34" s="60" t="s">
        <v>38</v>
      </c>
      <c r="F34" s="736">
        <v>15</v>
      </c>
      <c r="G34" s="110"/>
      <c r="H34" s="33">
        <f>(F34*G34)</f>
        <v>0</v>
      </c>
    </row>
    <row r="35" spans="1:37" s="321" customFormat="1" ht="47.25" customHeight="1" x14ac:dyDescent="0.35">
      <c r="A35" s="322"/>
      <c r="B35" s="290">
        <v>9</v>
      </c>
      <c r="C35" s="55"/>
      <c r="D35" s="5" t="s">
        <v>301</v>
      </c>
      <c r="E35" s="43" t="s">
        <v>39</v>
      </c>
      <c r="F35" s="620">
        <v>1</v>
      </c>
      <c r="G35" s="41"/>
      <c r="H35" s="33">
        <f>F35*G35</f>
        <v>0</v>
      </c>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row>
    <row r="36" spans="1:37" s="321" customFormat="1" ht="33.6" customHeight="1" x14ac:dyDescent="0.35">
      <c r="A36" s="322"/>
      <c r="B36" s="350">
        <v>10</v>
      </c>
      <c r="C36" s="349"/>
      <c r="D36" s="340" t="s">
        <v>177</v>
      </c>
      <c r="E36" s="43" t="s">
        <v>38</v>
      </c>
      <c r="F36" s="620">
        <v>15</v>
      </c>
      <c r="G36" s="41"/>
      <c r="H36" s="33">
        <f>F36*G36</f>
        <v>0</v>
      </c>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row>
    <row r="37" spans="1:37" s="321" customFormat="1" ht="44.25" customHeight="1" x14ac:dyDescent="0.35">
      <c r="A37" s="322"/>
      <c r="B37" s="373">
        <v>11</v>
      </c>
      <c r="C37" s="372" t="s">
        <v>130</v>
      </c>
      <c r="D37" s="371" t="s">
        <v>171</v>
      </c>
      <c r="E37" s="58" t="s">
        <v>37</v>
      </c>
      <c r="F37" s="817">
        <v>25</v>
      </c>
      <c r="G37" s="147"/>
      <c r="H37" s="148">
        <f>F37*G37</f>
        <v>0</v>
      </c>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2"/>
      <c r="AK37" s="322"/>
    </row>
    <row r="38" spans="1:37" ht="38.25" thickBot="1" x14ac:dyDescent="0.4">
      <c r="B38" s="290">
        <v>12</v>
      </c>
      <c r="C38" s="605" t="s">
        <v>163</v>
      </c>
      <c r="D38" s="340" t="s">
        <v>162</v>
      </c>
      <c r="E38" s="125" t="s">
        <v>94</v>
      </c>
      <c r="F38" s="620">
        <v>11</v>
      </c>
      <c r="G38" s="41"/>
      <c r="H38" s="33">
        <f>F38*G38</f>
        <v>0</v>
      </c>
    </row>
    <row r="39" spans="1:37" s="321" customFormat="1" ht="19.899999999999999" customHeight="1" thickBot="1" x14ac:dyDescent="0.4">
      <c r="A39" s="322"/>
      <c r="B39" s="985" t="s">
        <v>40</v>
      </c>
      <c r="C39" s="986"/>
      <c r="D39" s="986"/>
      <c r="E39" s="986"/>
      <c r="F39" s="986"/>
      <c r="G39" s="987"/>
      <c r="H39" s="679">
        <f>SUM(H32:H38)</f>
        <v>0</v>
      </c>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c r="AK39" s="322"/>
    </row>
    <row r="40" spans="1:37" s="321" customFormat="1" ht="16.149999999999999" customHeight="1" x14ac:dyDescent="0.35">
      <c r="A40" s="322"/>
      <c r="B40" s="370"/>
      <c r="C40" s="370"/>
      <c r="D40" s="259" t="s">
        <v>91</v>
      </c>
      <c r="E40" s="369"/>
      <c r="F40" s="343"/>
      <c r="G40" s="343"/>
      <c r="H40" s="333"/>
      <c r="I40" s="322"/>
      <c r="J40" s="322"/>
      <c r="K40" s="322"/>
      <c r="L40" s="322"/>
      <c r="M40" s="322"/>
      <c r="N40" s="322"/>
      <c r="O40" s="322"/>
      <c r="P40" s="322"/>
      <c r="Q40" s="322"/>
      <c r="R40" s="322"/>
      <c r="S40" s="322"/>
      <c r="T40" s="322"/>
      <c r="U40" s="322"/>
      <c r="V40" s="322"/>
      <c r="W40" s="322"/>
      <c r="X40" s="322"/>
      <c r="Y40" s="322"/>
      <c r="Z40" s="322"/>
      <c r="AA40" s="322"/>
      <c r="AB40" s="322"/>
      <c r="AC40" s="322"/>
      <c r="AD40" s="322"/>
      <c r="AE40" s="322"/>
      <c r="AF40" s="322"/>
      <c r="AG40" s="322"/>
      <c r="AH40" s="322"/>
      <c r="AI40" s="322"/>
      <c r="AJ40" s="322"/>
      <c r="AK40" s="322"/>
    </row>
    <row r="41" spans="1:37" s="341" customFormat="1" ht="77.45" customHeight="1" x14ac:dyDescent="0.35">
      <c r="A41" s="342"/>
      <c r="B41" s="290">
        <v>13</v>
      </c>
      <c r="C41" s="55" t="s">
        <v>79</v>
      </c>
      <c r="D41" s="340" t="s">
        <v>304</v>
      </c>
      <c r="E41" s="125" t="s">
        <v>39</v>
      </c>
      <c r="F41" s="325">
        <v>670</v>
      </c>
      <c r="G41" s="41"/>
      <c r="H41" s="33">
        <f>F41*G41</f>
        <v>0</v>
      </c>
      <c r="I41" s="342"/>
      <c r="J41" s="342"/>
      <c r="K41" s="342"/>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342"/>
      <c r="AK41" s="342"/>
    </row>
    <row r="42" spans="1:37" s="321" customFormat="1" ht="38.25" customHeight="1" x14ac:dyDescent="0.35">
      <c r="A42" s="322"/>
      <c r="B42" s="290">
        <v>14</v>
      </c>
      <c r="C42" s="55" t="s">
        <v>168</v>
      </c>
      <c r="D42" s="340" t="s">
        <v>167</v>
      </c>
      <c r="E42" s="125" t="s">
        <v>39</v>
      </c>
      <c r="F42" s="49">
        <v>2</v>
      </c>
      <c r="G42" s="41"/>
      <c r="H42" s="33">
        <f>F42*G42</f>
        <v>0</v>
      </c>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2"/>
    </row>
    <row r="43" spans="1:37" s="321" customFormat="1" ht="18.75" x14ac:dyDescent="0.35">
      <c r="A43" s="322"/>
      <c r="B43" s="290">
        <v>15</v>
      </c>
      <c r="C43" s="55" t="s">
        <v>80</v>
      </c>
      <c r="D43" s="340" t="s">
        <v>164</v>
      </c>
      <c r="E43" s="125" t="s">
        <v>38</v>
      </c>
      <c r="F43" s="325">
        <v>1540</v>
      </c>
      <c r="G43" s="41"/>
      <c r="H43" s="33">
        <f>F43*G43</f>
        <v>0</v>
      </c>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322"/>
    </row>
    <row r="44" spans="1:37" ht="37.5" x14ac:dyDescent="0.35">
      <c r="B44" s="290">
        <v>16</v>
      </c>
      <c r="C44" s="55" t="s">
        <v>161</v>
      </c>
      <c r="D44" s="340" t="s">
        <v>160</v>
      </c>
      <c r="E44" s="125" t="s">
        <v>38</v>
      </c>
      <c r="F44" s="325">
        <v>680</v>
      </c>
      <c r="G44" s="41"/>
      <c r="H44" s="33">
        <f>F44*G44</f>
        <v>0</v>
      </c>
    </row>
    <row r="45" spans="1:37" s="321" customFormat="1" ht="16.149999999999999" customHeight="1" thickBot="1" x14ac:dyDescent="0.4">
      <c r="A45" s="322"/>
      <c r="B45" s="988" t="s">
        <v>157</v>
      </c>
      <c r="C45" s="989"/>
      <c r="D45" s="989"/>
      <c r="E45" s="989"/>
      <c r="F45" s="989"/>
      <c r="G45" s="990"/>
      <c r="H45" s="355">
        <f>SUM(H41:H44)</f>
        <v>0</v>
      </c>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22"/>
      <c r="AG45" s="322"/>
      <c r="AH45" s="322"/>
      <c r="AI45" s="322"/>
      <c r="AJ45" s="322"/>
      <c r="AK45" s="322"/>
    </row>
    <row r="46" spans="1:37" s="321" customFormat="1" ht="16.899999999999999" customHeight="1" thickBot="1" x14ac:dyDescent="0.4">
      <c r="A46" s="322"/>
      <c r="B46" s="337"/>
      <c r="C46" s="336"/>
      <c r="D46" s="259" t="s">
        <v>156</v>
      </c>
      <c r="E46" s="329"/>
      <c r="F46" s="284"/>
      <c r="G46" s="284"/>
      <c r="H46" s="285"/>
      <c r="I46" s="322"/>
      <c r="J46" s="322"/>
      <c r="K46" s="322"/>
      <c r="L46" s="322"/>
      <c r="M46" s="322"/>
      <c r="N46" s="322"/>
      <c r="O46" s="322"/>
      <c r="P46" s="322"/>
      <c r="Q46" s="322"/>
      <c r="R46" s="322"/>
      <c r="S46" s="322"/>
      <c r="T46" s="322"/>
      <c r="U46" s="322"/>
      <c r="V46" s="322"/>
      <c r="W46" s="322"/>
      <c r="X46" s="322"/>
      <c r="Y46" s="322"/>
      <c r="Z46" s="322"/>
      <c r="AA46" s="322"/>
      <c r="AB46" s="322"/>
      <c r="AC46" s="322"/>
      <c r="AD46" s="322"/>
      <c r="AE46" s="322"/>
      <c r="AF46" s="322"/>
      <c r="AG46" s="322"/>
      <c r="AH46" s="322"/>
      <c r="AI46" s="322"/>
      <c r="AJ46" s="322"/>
      <c r="AK46" s="322"/>
    </row>
    <row r="47" spans="1:37" s="321" customFormat="1" ht="57.75" customHeight="1" x14ac:dyDescent="0.35">
      <c r="A47" s="322"/>
      <c r="B47" s="289">
        <v>17</v>
      </c>
      <c r="C47" s="54" t="s">
        <v>57</v>
      </c>
      <c r="D47" s="35" t="s">
        <v>155</v>
      </c>
      <c r="E47" s="14" t="s">
        <v>39</v>
      </c>
      <c r="F47" s="335">
        <v>495</v>
      </c>
      <c r="G47" s="46"/>
      <c r="H47" s="32">
        <f>(F47*G47)</f>
        <v>0</v>
      </c>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c r="AG47" s="322"/>
      <c r="AH47" s="322"/>
      <c r="AI47" s="322"/>
      <c r="AJ47" s="322"/>
      <c r="AK47" s="322"/>
    </row>
    <row r="48" spans="1:37" s="321" customFormat="1" ht="42.75" customHeight="1" x14ac:dyDescent="0.35">
      <c r="A48" s="322"/>
      <c r="B48" s="290">
        <v>18</v>
      </c>
      <c r="C48" s="55" t="s">
        <v>154</v>
      </c>
      <c r="D48" s="5" t="s">
        <v>153</v>
      </c>
      <c r="E48" s="43" t="s">
        <v>38</v>
      </c>
      <c r="F48" s="325">
        <v>1600</v>
      </c>
      <c r="G48" s="41"/>
      <c r="H48" s="33">
        <f>(F48*G48)</f>
        <v>0</v>
      </c>
      <c r="I48" s="322"/>
      <c r="J48" s="322"/>
      <c r="K48" s="322"/>
      <c r="L48" s="322"/>
      <c r="M48" s="322"/>
      <c r="N48" s="322"/>
      <c r="O48" s="322"/>
      <c r="P48" s="322"/>
      <c r="Q48" s="322"/>
      <c r="R48" s="322"/>
      <c r="S48" s="322"/>
      <c r="T48" s="322"/>
      <c r="U48" s="322"/>
      <c r="V48" s="322"/>
      <c r="W48" s="322"/>
      <c r="X48" s="322"/>
      <c r="Y48" s="322"/>
      <c r="Z48" s="322"/>
      <c r="AA48" s="322"/>
      <c r="AB48" s="322"/>
      <c r="AC48" s="322"/>
      <c r="AD48" s="322"/>
      <c r="AE48" s="322"/>
      <c r="AF48" s="322"/>
      <c r="AG48" s="322"/>
      <c r="AH48" s="322"/>
      <c r="AI48" s="322"/>
      <c r="AJ48" s="322"/>
      <c r="AK48" s="322"/>
    </row>
    <row r="49" spans="1:37" ht="38.25" customHeight="1" x14ac:dyDescent="0.35">
      <c r="A49" s="50"/>
      <c r="B49" s="290">
        <v>19</v>
      </c>
      <c r="C49" s="51" t="s">
        <v>82</v>
      </c>
      <c r="D49" s="334" t="s">
        <v>66</v>
      </c>
      <c r="E49" s="52" t="s">
        <v>37</v>
      </c>
      <c r="F49" s="53">
        <v>25</v>
      </c>
      <c r="G49" s="99"/>
      <c r="H49" s="33">
        <f>F49*G49</f>
        <v>0</v>
      </c>
      <c r="I49"/>
      <c r="J49"/>
      <c r="K49"/>
      <c r="L49"/>
      <c r="M49"/>
      <c r="N49"/>
      <c r="O49"/>
      <c r="P49"/>
      <c r="Q49"/>
      <c r="R49"/>
      <c r="S49"/>
      <c r="T49"/>
      <c r="U49"/>
      <c r="V49"/>
      <c r="W49"/>
      <c r="X49"/>
      <c r="Y49"/>
      <c r="Z49"/>
      <c r="AA49"/>
      <c r="AB49"/>
      <c r="AC49"/>
      <c r="AD49"/>
      <c r="AE49"/>
      <c r="AF49"/>
      <c r="AG49"/>
      <c r="AH49"/>
      <c r="AI49"/>
      <c r="AJ49"/>
      <c r="AK49"/>
    </row>
    <row r="50" spans="1:37" s="321" customFormat="1" ht="16.149999999999999" customHeight="1" thickBot="1" x14ac:dyDescent="0.3">
      <c r="A50" s="322"/>
      <c r="B50" s="982" t="s">
        <v>151</v>
      </c>
      <c r="C50" s="983"/>
      <c r="D50" s="983"/>
      <c r="E50" s="983"/>
      <c r="F50" s="983"/>
      <c r="G50" s="984"/>
      <c r="H50" s="368">
        <f>SUM(H47:H49)</f>
        <v>0</v>
      </c>
      <c r="I50" s="322"/>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2"/>
      <c r="AH50" s="322"/>
      <c r="AI50" s="322"/>
      <c r="AJ50" s="322"/>
      <c r="AK50" s="322"/>
    </row>
    <row r="51" spans="1:37" s="322" customFormat="1" ht="20.45" customHeight="1" x14ac:dyDescent="0.35">
      <c r="B51" s="332"/>
      <c r="C51" s="331"/>
      <c r="D51" s="330" t="s">
        <v>150</v>
      </c>
      <c r="E51" s="329"/>
      <c r="F51" s="328"/>
      <c r="G51" s="327"/>
      <c r="H51" s="285"/>
    </row>
    <row r="52" spans="1:37" s="664" customFormat="1" ht="55.5" customHeight="1" x14ac:dyDescent="0.35">
      <c r="B52" s="665">
        <v>20</v>
      </c>
      <c r="C52" s="666"/>
      <c r="D52" s="667" t="s">
        <v>207</v>
      </c>
      <c r="E52" s="668" t="s">
        <v>37</v>
      </c>
      <c r="F52" s="669">
        <v>440</v>
      </c>
      <c r="G52" s="670"/>
      <c r="H52" s="671">
        <f>(F52*G52)</f>
        <v>0</v>
      </c>
    </row>
    <row r="53" spans="1:37" s="664" customFormat="1" ht="93.75" customHeight="1" x14ac:dyDescent="0.35">
      <c r="B53" s="665">
        <v>21</v>
      </c>
      <c r="C53" s="666"/>
      <c r="D53" s="667" t="s">
        <v>209</v>
      </c>
      <c r="E53" s="668" t="s">
        <v>37</v>
      </c>
      <c r="F53" s="669">
        <v>5</v>
      </c>
      <c r="G53" s="670"/>
      <c r="H53" s="671">
        <f>(F53*G53)</f>
        <v>0</v>
      </c>
    </row>
    <row r="54" spans="1:37" s="322" customFormat="1" ht="264.75" customHeight="1" thickBot="1" x14ac:dyDescent="0.4">
      <c r="B54" s="293">
        <v>22</v>
      </c>
      <c r="C54" s="324"/>
      <c r="D54" s="145" t="s">
        <v>208</v>
      </c>
      <c r="E54" s="52" t="s">
        <v>37</v>
      </c>
      <c r="F54" s="146">
        <v>5</v>
      </c>
      <c r="G54" s="147"/>
      <c r="H54" s="148">
        <f>(F54*G54)</f>
        <v>0</v>
      </c>
    </row>
    <row r="55" spans="1:37" s="321" customFormat="1" ht="16.149999999999999" customHeight="1" thickBot="1" x14ac:dyDescent="0.4">
      <c r="A55" s="322"/>
      <c r="B55" s="985" t="s">
        <v>149</v>
      </c>
      <c r="C55" s="986"/>
      <c r="D55" s="986"/>
      <c r="E55" s="986"/>
      <c r="F55" s="986"/>
      <c r="G55" s="987"/>
      <c r="H55" s="367">
        <f>SUM(H52:H54)</f>
        <v>0</v>
      </c>
      <c r="I55" s="322"/>
      <c r="J55" s="322"/>
      <c r="K55" s="322"/>
      <c r="L55" s="322"/>
      <c r="M55" s="322"/>
      <c r="N55" s="322"/>
      <c r="O55" s="322"/>
      <c r="P55" s="322"/>
      <c r="Q55" s="322"/>
      <c r="R55" s="322"/>
      <c r="S55" s="322"/>
      <c r="T55" s="322"/>
      <c r="U55" s="322"/>
      <c r="V55" s="322"/>
      <c r="W55" s="322"/>
      <c r="X55" s="322"/>
      <c r="Y55" s="322"/>
      <c r="Z55" s="322"/>
      <c r="AA55" s="322"/>
      <c r="AB55" s="322"/>
      <c r="AC55" s="322"/>
      <c r="AD55" s="322"/>
      <c r="AE55" s="322"/>
      <c r="AF55" s="322"/>
      <c r="AG55" s="322"/>
      <c r="AH55" s="322"/>
      <c r="AI55" s="322"/>
      <c r="AJ55" s="322"/>
      <c r="AK55" s="322"/>
    </row>
    <row r="56" spans="1:37" ht="19.5" thickBot="1" x14ac:dyDescent="0.4">
      <c r="A56" s="2"/>
      <c r="B56" s="36"/>
      <c r="C56" s="286"/>
      <c r="D56" s="133" t="s">
        <v>70</v>
      </c>
      <c r="E56" s="287"/>
      <c r="F56" s="286"/>
      <c r="G56" s="286"/>
      <c r="H56" s="122"/>
      <c r="J56"/>
      <c r="K56"/>
      <c r="L56"/>
      <c r="M56"/>
      <c r="N56"/>
      <c r="O56"/>
      <c r="P56"/>
      <c r="Q56"/>
      <c r="R56"/>
      <c r="S56"/>
      <c r="T56"/>
      <c r="U56"/>
      <c r="V56"/>
      <c r="W56"/>
      <c r="X56"/>
      <c r="Y56"/>
      <c r="Z56"/>
      <c r="AA56"/>
      <c r="AB56"/>
      <c r="AC56"/>
      <c r="AD56"/>
      <c r="AE56"/>
      <c r="AF56"/>
      <c r="AG56"/>
      <c r="AH56"/>
      <c r="AI56"/>
      <c r="AJ56"/>
      <c r="AK56"/>
    </row>
    <row r="57" spans="1:37" ht="19.5" thickBot="1" x14ac:dyDescent="0.4">
      <c r="A57" s="2"/>
      <c r="B57" s="36"/>
      <c r="C57" s="663"/>
      <c r="D57" s="133" t="s">
        <v>100</v>
      </c>
      <c r="E57" s="451"/>
      <c r="F57" s="286"/>
      <c r="G57" s="286"/>
      <c r="H57" s="122"/>
      <c r="J57"/>
      <c r="K57"/>
      <c r="L57"/>
      <c r="M57"/>
      <c r="N57"/>
      <c r="O57"/>
      <c r="P57"/>
      <c r="Q57"/>
      <c r="R57"/>
      <c r="S57"/>
      <c r="T57"/>
      <c r="U57"/>
      <c r="V57"/>
      <c r="W57"/>
      <c r="X57"/>
      <c r="Y57"/>
      <c r="Z57"/>
      <c r="AA57"/>
      <c r="AB57"/>
      <c r="AC57"/>
      <c r="AD57"/>
      <c r="AE57"/>
      <c r="AF57"/>
      <c r="AG57"/>
      <c r="AH57"/>
      <c r="AI57"/>
      <c r="AJ57"/>
      <c r="AK57"/>
    </row>
    <row r="58" spans="1:37" ht="60.75" customHeight="1" x14ac:dyDescent="0.35">
      <c r="A58" s="2"/>
      <c r="B58" s="138">
        <v>53</v>
      </c>
      <c r="C58" s="139" t="s">
        <v>101</v>
      </c>
      <c r="D58" s="1092" t="s">
        <v>135</v>
      </c>
      <c r="E58" s="452" t="s">
        <v>94</v>
      </c>
      <c r="F58" s="142">
        <v>3</v>
      </c>
      <c r="G58" s="143"/>
      <c r="H58" s="33">
        <f>(F58*G58)</f>
        <v>0</v>
      </c>
      <c r="J58"/>
      <c r="K58"/>
      <c r="L58"/>
      <c r="M58"/>
      <c r="N58"/>
      <c r="O58"/>
      <c r="P58"/>
      <c r="Q58"/>
      <c r="R58"/>
      <c r="S58"/>
      <c r="T58"/>
      <c r="U58"/>
      <c r="V58"/>
      <c r="W58"/>
      <c r="X58"/>
      <c r="Y58"/>
      <c r="Z58"/>
      <c r="AA58"/>
      <c r="AB58"/>
      <c r="AC58"/>
      <c r="AD58"/>
      <c r="AE58"/>
      <c r="AF58"/>
      <c r="AG58"/>
      <c r="AH58"/>
      <c r="AI58"/>
      <c r="AJ58"/>
      <c r="AK58"/>
    </row>
    <row r="59" spans="1:37" ht="59.25" customHeight="1" x14ac:dyDescent="0.35">
      <c r="A59" s="2"/>
      <c r="B59" s="604">
        <v>54</v>
      </c>
      <c r="C59" s="605" t="s">
        <v>101</v>
      </c>
      <c r="D59" s="851" t="s">
        <v>136</v>
      </c>
      <c r="E59" s="320" t="s">
        <v>94</v>
      </c>
      <c r="F59" s="49">
        <v>3</v>
      </c>
      <c r="G59" s="41"/>
      <c r="H59" s="33">
        <f>(F59*G59)</f>
        <v>0</v>
      </c>
      <c r="J59"/>
      <c r="K59"/>
      <c r="L59"/>
      <c r="M59"/>
      <c r="N59"/>
      <c r="O59"/>
      <c r="P59"/>
      <c r="Q59"/>
      <c r="R59"/>
      <c r="S59"/>
      <c r="T59"/>
      <c r="U59"/>
      <c r="V59"/>
      <c r="W59"/>
      <c r="X59"/>
      <c r="Y59"/>
      <c r="Z59"/>
      <c r="AA59"/>
      <c r="AB59"/>
      <c r="AC59"/>
      <c r="AD59"/>
      <c r="AE59"/>
      <c r="AF59"/>
      <c r="AG59"/>
      <c r="AH59"/>
      <c r="AI59"/>
      <c r="AJ59"/>
      <c r="AK59"/>
    </row>
    <row r="60" spans="1:37" ht="56.25" x14ac:dyDescent="0.35">
      <c r="A60" s="2"/>
      <c r="B60" s="604">
        <v>55</v>
      </c>
      <c r="C60" s="605" t="s">
        <v>101</v>
      </c>
      <c r="D60" s="851" t="s">
        <v>133</v>
      </c>
      <c r="E60" s="320" t="s">
        <v>94</v>
      </c>
      <c r="F60" s="49">
        <v>7</v>
      </c>
      <c r="G60" s="41"/>
      <c r="H60" s="33">
        <f>(F60*G60)</f>
        <v>0</v>
      </c>
      <c r="J60"/>
      <c r="K60"/>
      <c r="L60"/>
      <c r="M60"/>
      <c r="N60"/>
      <c r="O60"/>
      <c r="P60"/>
      <c r="Q60"/>
      <c r="R60"/>
      <c r="S60"/>
      <c r="T60"/>
      <c r="U60"/>
      <c r="V60"/>
      <c r="W60"/>
      <c r="X60"/>
      <c r="Y60"/>
      <c r="Z60"/>
      <c r="AA60"/>
      <c r="AB60"/>
      <c r="AC60"/>
      <c r="AD60"/>
      <c r="AE60"/>
      <c r="AF60"/>
      <c r="AG60"/>
      <c r="AH60"/>
      <c r="AI60"/>
      <c r="AJ60"/>
      <c r="AK60"/>
    </row>
    <row r="61" spans="1:37" ht="59.25" customHeight="1" thickBot="1" x14ac:dyDescent="0.4">
      <c r="A61" s="2"/>
      <c r="B61" s="126">
        <v>59</v>
      </c>
      <c r="C61" s="55" t="s">
        <v>101</v>
      </c>
      <c r="D61" s="851" t="s">
        <v>148</v>
      </c>
      <c r="E61" s="320" t="s">
        <v>37</v>
      </c>
      <c r="F61" s="49">
        <v>39</v>
      </c>
      <c r="G61" s="41"/>
      <c r="H61" s="33">
        <f>(F61*G61)</f>
        <v>0</v>
      </c>
      <c r="I61" s="318"/>
      <c r="J61"/>
      <c r="K61"/>
      <c r="L61"/>
      <c r="M61"/>
      <c r="N61"/>
      <c r="O61"/>
      <c r="P61"/>
      <c r="Q61"/>
      <c r="R61"/>
      <c r="S61"/>
      <c r="T61"/>
      <c r="U61"/>
      <c r="V61"/>
      <c r="W61"/>
      <c r="X61"/>
      <c r="Y61"/>
      <c r="Z61"/>
      <c r="AA61"/>
      <c r="AB61"/>
      <c r="AC61"/>
      <c r="AD61"/>
      <c r="AE61"/>
      <c r="AF61"/>
      <c r="AG61"/>
      <c r="AH61"/>
      <c r="AI61"/>
      <c r="AJ61"/>
      <c r="AK61"/>
    </row>
    <row r="62" spans="1:37" ht="19.5" thickBot="1" x14ac:dyDescent="0.4">
      <c r="A62" s="2"/>
      <c r="B62" s="131"/>
      <c r="C62" s="132"/>
      <c r="D62" s="133" t="s">
        <v>105</v>
      </c>
      <c r="E62" s="451"/>
      <c r="F62" s="135"/>
      <c r="G62" s="136"/>
      <c r="H62" s="288"/>
      <c r="J62"/>
      <c r="K62"/>
      <c r="L62"/>
      <c r="M62"/>
      <c r="N62"/>
      <c r="O62"/>
      <c r="P62"/>
      <c r="Q62"/>
      <c r="R62"/>
      <c r="S62"/>
      <c r="T62"/>
      <c r="U62"/>
      <c r="V62"/>
      <c r="W62"/>
      <c r="X62"/>
      <c r="Y62"/>
      <c r="Z62"/>
      <c r="AA62"/>
      <c r="AB62"/>
      <c r="AC62"/>
      <c r="AD62"/>
      <c r="AE62"/>
      <c r="AF62"/>
      <c r="AG62"/>
      <c r="AH62"/>
      <c r="AI62"/>
      <c r="AJ62"/>
      <c r="AK62"/>
    </row>
    <row r="63" spans="1:37" ht="56.25" x14ac:dyDescent="0.35">
      <c r="A63" s="2"/>
      <c r="B63" s="138">
        <v>62</v>
      </c>
      <c r="C63" s="139"/>
      <c r="D63" s="5" t="s">
        <v>146</v>
      </c>
      <c r="E63" s="452" t="s">
        <v>38</v>
      </c>
      <c r="F63" s="142">
        <v>38</v>
      </c>
      <c r="G63" s="143"/>
      <c r="H63" s="144">
        <f>(F63*G63)</f>
        <v>0</v>
      </c>
      <c r="J63"/>
      <c r="K63"/>
      <c r="L63"/>
      <c r="M63"/>
      <c r="N63"/>
      <c r="O63"/>
      <c r="P63"/>
      <c r="Q63"/>
      <c r="R63"/>
      <c r="S63"/>
      <c r="T63"/>
      <c r="U63"/>
      <c r="V63"/>
      <c r="W63"/>
      <c r="X63"/>
      <c r="Y63"/>
      <c r="Z63"/>
      <c r="AA63"/>
      <c r="AB63"/>
      <c r="AC63"/>
      <c r="AD63"/>
      <c r="AE63"/>
      <c r="AF63"/>
      <c r="AG63"/>
      <c r="AH63"/>
      <c r="AI63"/>
      <c r="AJ63"/>
      <c r="AK63"/>
    </row>
    <row r="64" spans="1:37" ht="22.5" customHeight="1" thickBot="1" x14ac:dyDescent="0.4">
      <c r="A64" s="2"/>
      <c r="B64" s="970" t="s">
        <v>111</v>
      </c>
      <c r="C64" s="971"/>
      <c r="D64" s="971"/>
      <c r="E64" s="971"/>
      <c r="F64" s="971"/>
      <c r="G64" s="972"/>
      <c r="H64" s="317">
        <f>SUM(H59:H63)</f>
        <v>0</v>
      </c>
      <c r="J64"/>
      <c r="K64"/>
      <c r="L64"/>
      <c r="M64"/>
      <c r="N64"/>
      <c r="O64"/>
      <c r="P64"/>
      <c r="Q64"/>
      <c r="R64"/>
      <c r="S64"/>
      <c r="T64"/>
      <c r="U64"/>
      <c r="V64"/>
      <c r="W64"/>
      <c r="X64"/>
      <c r="Y64"/>
      <c r="Z64"/>
      <c r="AA64"/>
      <c r="AB64"/>
      <c r="AC64"/>
      <c r="AD64"/>
      <c r="AE64"/>
      <c r="AF64"/>
      <c r="AG64"/>
      <c r="AH64"/>
      <c r="AI64"/>
      <c r="AJ64"/>
      <c r="AK64"/>
    </row>
    <row r="65" spans="1:8" ht="19.5" thickBot="1" x14ac:dyDescent="0.4">
      <c r="E65" s="440"/>
    </row>
    <row r="66" spans="1:8" ht="29.25" customHeight="1" thickBot="1" x14ac:dyDescent="0.4">
      <c r="A66" s="7"/>
      <c r="B66" s="316"/>
      <c r="C66" s="315"/>
      <c r="D66" s="973" t="s">
        <v>176</v>
      </c>
      <c r="E66" s="974"/>
      <c r="F66" s="974"/>
      <c r="G66" s="975"/>
      <c r="H66" s="314"/>
    </row>
    <row r="67" spans="1:8" ht="18.75" x14ac:dyDescent="0.35">
      <c r="A67" s="7"/>
      <c r="B67" s="21"/>
      <c r="C67" s="291"/>
      <c r="D67" s="263" t="s">
        <v>41</v>
      </c>
      <c r="E67" s="441"/>
      <c r="F67" s="313"/>
      <c r="G67" s="263"/>
      <c r="H67" s="312">
        <f>H30</f>
        <v>0</v>
      </c>
    </row>
    <row r="68" spans="1:8" ht="18.75" x14ac:dyDescent="0.35">
      <c r="A68" s="7"/>
      <c r="B68" s="22"/>
      <c r="C68" s="292"/>
      <c r="D68" s="309" t="s">
        <v>42</v>
      </c>
      <c r="E68" s="442"/>
      <c r="F68" s="308"/>
      <c r="G68" s="307"/>
      <c r="H68" s="303">
        <f>H39</f>
        <v>0</v>
      </c>
    </row>
    <row r="69" spans="1:8" s="2" customFormat="1" ht="18.75" x14ac:dyDescent="0.35">
      <c r="A69" s="7"/>
      <c r="B69" s="311"/>
      <c r="C69" s="310"/>
      <c r="D69" s="309" t="s">
        <v>112</v>
      </c>
      <c r="E69" s="442"/>
      <c r="F69" s="308"/>
      <c r="G69" s="307"/>
      <c r="H69" s="303">
        <f>H45</f>
        <v>0</v>
      </c>
    </row>
    <row r="70" spans="1:8" s="2" customFormat="1" ht="18.75" x14ac:dyDescent="0.35">
      <c r="A70" s="1"/>
      <c r="B70" s="306"/>
      <c r="C70" s="5"/>
      <c r="D70" s="304" t="s">
        <v>43</v>
      </c>
      <c r="E70" s="442"/>
      <c r="F70" s="305"/>
      <c r="G70" s="304"/>
      <c r="H70" s="303">
        <f>H50</f>
        <v>0</v>
      </c>
    </row>
    <row r="71" spans="1:8" s="2" customFormat="1" ht="19.5" thickBot="1" x14ac:dyDescent="0.4">
      <c r="A71" s="1"/>
      <c r="B71" s="306"/>
      <c r="C71" s="5"/>
      <c r="D71" s="304" t="s">
        <v>44</v>
      </c>
      <c r="E71" s="442"/>
      <c r="F71" s="305"/>
      <c r="G71" s="304"/>
      <c r="H71" s="303">
        <f>H55</f>
        <v>0</v>
      </c>
    </row>
    <row r="72" spans="1:8" s="2" customFormat="1" ht="34.5" customHeight="1" thickBot="1" x14ac:dyDescent="0.4">
      <c r="A72" s="1"/>
      <c r="B72" s="366"/>
      <c r="C72" s="365"/>
      <c r="D72" s="364" t="s">
        <v>71</v>
      </c>
      <c r="E72" s="443"/>
      <c r="F72" s="364"/>
      <c r="G72" s="364"/>
      <c r="H72" s="283">
        <f>H64</f>
        <v>0</v>
      </c>
    </row>
    <row r="73" spans="1:8" s="50" customFormat="1" ht="24" customHeight="1" thickBot="1" x14ac:dyDescent="0.4">
      <c r="B73" s="275"/>
      <c r="C73" s="190"/>
      <c r="D73" s="276" t="s">
        <v>175</v>
      </c>
      <c r="E73" s="444"/>
      <c r="F73" s="278"/>
      <c r="G73" s="279"/>
      <c r="H73" s="240">
        <f>SUM(H67:H72)</f>
        <v>0</v>
      </c>
    </row>
    <row r="74" spans="1:8" x14ac:dyDescent="0.35">
      <c r="D74" s="38" t="s">
        <v>45</v>
      </c>
    </row>
    <row r="75" spans="1:8" ht="18.75" thickBot="1" x14ac:dyDescent="0.4"/>
    <row r="76" spans="1:8" ht="84.75" customHeight="1" thickBot="1" x14ac:dyDescent="0.4">
      <c r="B76" s="991" t="s">
        <v>290</v>
      </c>
      <c r="C76" s="884"/>
      <c r="D76" s="884"/>
      <c r="E76" s="884"/>
      <c r="F76" s="884"/>
      <c r="G76" s="884"/>
      <c r="H76" s="885"/>
    </row>
    <row r="77" spans="1:8" ht="19.5" thickBot="1" x14ac:dyDescent="0.4">
      <c r="B77" s="886" t="s">
        <v>174</v>
      </c>
      <c r="C77" s="887"/>
      <c r="D77" s="887"/>
      <c r="E77" s="887"/>
      <c r="F77" s="887"/>
      <c r="G77" s="887"/>
      <c r="H77" s="888"/>
    </row>
    <row r="78" spans="1:8" ht="19.149999999999999" customHeight="1" thickBot="1" x14ac:dyDescent="0.4">
      <c r="B78" s="992" t="s">
        <v>173</v>
      </c>
      <c r="C78" s="993"/>
      <c r="D78" s="993"/>
      <c r="E78" s="993"/>
      <c r="F78" s="993"/>
      <c r="G78" s="993"/>
      <c r="H78" s="994"/>
    </row>
    <row r="79" spans="1:8" ht="24" customHeight="1" thickBot="1" x14ac:dyDescent="0.4">
      <c r="B79" s="19"/>
      <c r="C79" s="20"/>
      <c r="D79" s="892" t="s">
        <v>0</v>
      </c>
      <c r="E79" s="892"/>
      <c r="F79" s="892"/>
      <c r="G79" s="892"/>
      <c r="H79" s="893"/>
    </row>
    <row r="80" spans="1:8" ht="57" customHeight="1" x14ac:dyDescent="0.35">
      <c r="A80" s="3"/>
      <c r="B80" s="21"/>
      <c r="C80" s="291" t="s">
        <v>1</v>
      </c>
      <c r="D80" s="894" t="s">
        <v>2</v>
      </c>
      <c r="E80" s="895"/>
      <c r="F80" s="895"/>
      <c r="G80" s="895"/>
      <c r="H80" s="896"/>
    </row>
    <row r="81" spans="1:8" ht="134.25" customHeight="1" x14ac:dyDescent="0.35">
      <c r="A81" s="3"/>
      <c r="B81" s="22"/>
      <c r="C81" s="292" t="s">
        <v>3</v>
      </c>
      <c r="D81" s="881" t="s">
        <v>4</v>
      </c>
      <c r="E81" s="881"/>
      <c r="F81" s="881"/>
      <c r="G81" s="881"/>
      <c r="H81" s="882"/>
    </row>
    <row r="82" spans="1:8" ht="81" customHeight="1" x14ac:dyDescent="0.35">
      <c r="A82" s="3"/>
      <c r="B82" s="45"/>
      <c r="C82" s="292" t="s">
        <v>5</v>
      </c>
      <c r="D82" s="881" t="s">
        <v>6</v>
      </c>
      <c r="E82" s="881"/>
      <c r="F82" s="881"/>
      <c r="G82" s="881"/>
      <c r="H82" s="882"/>
    </row>
    <row r="83" spans="1:8" ht="73.5" customHeight="1" x14ac:dyDescent="0.35">
      <c r="A83" s="3"/>
      <c r="B83" s="45"/>
      <c r="C83" s="292" t="s">
        <v>7</v>
      </c>
      <c r="D83" s="881" t="s">
        <v>58</v>
      </c>
      <c r="E83" s="881"/>
      <c r="F83" s="881"/>
      <c r="G83" s="881"/>
      <c r="H83" s="882"/>
    </row>
    <row r="84" spans="1:8" ht="143.25" customHeight="1" x14ac:dyDescent="0.35">
      <c r="A84" s="3"/>
      <c r="B84" s="45"/>
      <c r="C84" s="292" t="s">
        <v>8</v>
      </c>
      <c r="D84" s="881" t="s">
        <v>51</v>
      </c>
      <c r="E84" s="881"/>
      <c r="F84" s="881"/>
      <c r="G84" s="881"/>
      <c r="H84" s="882"/>
    </row>
    <row r="85" spans="1:8" ht="88.5" customHeight="1" x14ac:dyDescent="0.35">
      <c r="A85" s="3"/>
      <c r="B85" s="45"/>
      <c r="C85" s="292" t="s">
        <v>9</v>
      </c>
      <c r="D85" s="881" t="s">
        <v>52</v>
      </c>
      <c r="E85" s="881"/>
      <c r="F85" s="881"/>
      <c r="G85" s="881"/>
      <c r="H85" s="882"/>
    </row>
    <row r="86" spans="1:8" ht="45" customHeight="1" x14ac:dyDescent="0.35">
      <c r="A86" s="3"/>
      <c r="B86" s="45"/>
      <c r="C86" s="292" t="s">
        <v>10</v>
      </c>
      <c r="D86" s="881" t="s">
        <v>11</v>
      </c>
      <c r="E86" s="881"/>
      <c r="F86" s="881"/>
      <c r="G86" s="881"/>
      <c r="H86" s="882"/>
    </row>
    <row r="87" spans="1:8" ht="60.75" customHeight="1" x14ac:dyDescent="0.35">
      <c r="A87" s="3"/>
      <c r="B87" s="45"/>
      <c r="C87" s="292" t="s">
        <v>12</v>
      </c>
      <c r="D87" s="881" t="s">
        <v>172</v>
      </c>
      <c r="E87" s="881"/>
      <c r="F87" s="881"/>
      <c r="G87" s="881"/>
      <c r="H87" s="882"/>
    </row>
    <row r="88" spans="1:8" ht="77.25" customHeight="1" x14ac:dyDescent="0.35">
      <c r="A88" s="3"/>
      <c r="B88" s="45"/>
      <c r="C88" s="18" t="s">
        <v>13</v>
      </c>
      <c r="D88" s="881" t="s">
        <v>14</v>
      </c>
      <c r="E88" s="881"/>
      <c r="F88" s="881"/>
      <c r="G88" s="881"/>
      <c r="H88" s="882"/>
    </row>
    <row r="89" spans="1:8" ht="93" customHeight="1" x14ac:dyDescent="0.35">
      <c r="A89" s="3"/>
      <c r="B89" s="45"/>
      <c r="C89" s="292" t="s">
        <v>15</v>
      </c>
      <c r="D89" s="995" t="s">
        <v>86</v>
      </c>
      <c r="E89" s="995"/>
      <c r="F89" s="995"/>
      <c r="G89" s="995"/>
      <c r="H89" s="996"/>
    </row>
    <row r="90" spans="1:8" ht="175.5" customHeight="1" x14ac:dyDescent="0.35">
      <c r="A90" s="3"/>
      <c r="B90" s="45"/>
      <c r="C90" s="292" t="s">
        <v>16</v>
      </c>
      <c r="D90" s="881" t="s">
        <v>17</v>
      </c>
      <c r="E90" s="881"/>
      <c r="F90" s="881"/>
      <c r="G90" s="881"/>
      <c r="H90" s="882"/>
    </row>
    <row r="91" spans="1:8" ht="133.5" customHeight="1" x14ac:dyDescent="0.35">
      <c r="A91" s="3"/>
      <c r="B91" s="45"/>
      <c r="C91" s="292" t="s">
        <v>18</v>
      </c>
      <c r="D91" s="881" t="s">
        <v>19</v>
      </c>
      <c r="E91" s="881"/>
      <c r="F91" s="881"/>
      <c r="G91" s="881"/>
      <c r="H91" s="882"/>
    </row>
    <row r="92" spans="1:8" ht="94.5" customHeight="1" x14ac:dyDescent="0.35">
      <c r="A92" s="3"/>
      <c r="B92" s="45"/>
      <c r="C92" s="292" t="s">
        <v>20</v>
      </c>
      <c r="D92" s="881" t="s">
        <v>21</v>
      </c>
      <c r="E92" s="881"/>
      <c r="F92" s="881"/>
      <c r="G92" s="881"/>
      <c r="H92" s="882"/>
    </row>
    <row r="93" spans="1:8" ht="78.75" customHeight="1" x14ac:dyDescent="0.35">
      <c r="A93" s="3"/>
      <c r="B93" s="45"/>
      <c r="C93" s="292" t="s">
        <v>22</v>
      </c>
      <c r="D93" s="881" t="s">
        <v>59</v>
      </c>
      <c r="E93" s="881"/>
      <c r="F93" s="881"/>
      <c r="G93" s="881"/>
      <c r="H93" s="882"/>
    </row>
    <row r="94" spans="1:8" ht="70.5" customHeight="1" thickBot="1" x14ac:dyDescent="0.4">
      <c r="A94" s="3"/>
      <c r="B94" s="23"/>
      <c r="C94" s="24" t="s">
        <v>23</v>
      </c>
      <c r="D94" s="899" t="s">
        <v>60</v>
      </c>
      <c r="E94" s="899"/>
      <c r="F94" s="899"/>
      <c r="G94" s="899"/>
      <c r="H94" s="900"/>
    </row>
    <row r="95" spans="1:8" ht="18.75" thickBot="1" x14ac:dyDescent="0.4">
      <c r="B95" s="362"/>
      <c r="C95" s="362"/>
      <c r="D95" s="362"/>
      <c r="E95" s="434"/>
      <c r="F95" s="363"/>
      <c r="G95" s="362"/>
      <c r="H95" s="362"/>
    </row>
    <row r="96" spans="1:8" ht="56.25" x14ac:dyDescent="0.35">
      <c r="B96" s="21" t="s">
        <v>24</v>
      </c>
      <c r="C96" s="25" t="s">
        <v>46</v>
      </c>
      <c r="D96" s="25" t="s">
        <v>25</v>
      </c>
      <c r="E96" s="447" t="s">
        <v>26</v>
      </c>
      <c r="F96" s="4" t="s">
        <v>27</v>
      </c>
      <c r="G96" s="26" t="s">
        <v>28</v>
      </c>
      <c r="H96" s="27" t="s">
        <v>29</v>
      </c>
    </row>
    <row r="97" spans="1:37" ht="19.5" thickBot="1" x14ac:dyDescent="0.4">
      <c r="B97" s="28">
        <v>1</v>
      </c>
      <c r="C97" s="10">
        <v>2</v>
      </c>
      <c r="D97" s="10">
        <v>3</v>
      </c>
      <c r="E97" s="448">
        <v>4</v>
      </c>
      <c r="F97" s="10">
        <v>5</v>
      </c>
      <c r="G97" s="29">
        <v>6</v>
      </c>
      <c r="H97" s="30">
        <v>7</v>
      </c>
    </row>
    <row r="98" spans="1:37" ht="19.5" thickBot="1" x14ac:dyDescent="0.4">
      <c r="B98" s="316"/>
      <c r="C98" s="361"/>
      <c r="D98" s="259" t="s">
        <v>30</v>
      </c>
      <c r="E98" s="449"/>
      <c r="F98" s="31"/>
      <c r="G98" s="360"/>
      <c r="H98" s="359"/>
    </row>
    <row r="99" spans="1:37" ht="15.75" customHeight="1" x14ac:dyDescent="0.35">
      <c r="B99" s="289">
        <v>1</v>
      </c>
      <c r="C99" s="54" t="s">
        <v>72</v>
      </c>
      <c r="D99" s="358" t="s">
        <v>31</v>
      </c>
      <c r="E99" s="14" t="s">
        <v>32</v>
      </c>
      <c r="F99" s="15">
        <v>1</v>
      </c>
      <c r="G99" s="44"/>
      <c r="H99" s="32">
        <f t="shared" ref="H99:H104" si="1">F99*G99</f>
        <v>0</v>
      </c>
    </row>
    <row r="100" spans="1:37" ht="43.5" customHeight="1" x14ac:dyDescent="0.35">
      <c r="B100" s="290">
        <v>2</v>
      </c>
      <c r="C100" s="85" t="s">
        <v>73</v>
      </c>
      <c r="D100" s="86" t="s">
        <v>33</v>
      </c>
      <c r="E100" s="43" t="s">
        <v>32</v>
      </c>
      <c r="F100" s="44">
        <v>1</v>
      </c>
      <c r="G100" s="44"/>
      <c r="H100" s="33">
        <f t="shared" si="1"/>
        <v>0</v>
      </c>
    </row>
    <row r="101" spans="1:37" ht="33.75" customHeight="1" x14ac:dyDescent="0.35">
      <c r="B101" s="290">
        <v>3</v>
      </c>
      <c r="C101" s="55" t="s">
        <v>74</v>
      </c>
      <c r="D101" s="86" t="s">
        <v>34</v>
      </c>
      <c r="E101" s="43" t="s">
        <v>32</v>
      </c>
      <c r="F101" s="44">
        <v>1</v>
      </c>
      <c r="G101" s="44"/>
      <c r="H101" s="33">
        <f t="shared" si="1"/>
        <v>0</v>
      </c>
    </row>
    <row r="102" spans="1:37" ht="33.6" customHeight="1" x14ac:dyDescent="0.35">
      <c r="B102" s="290">
        <v>4</v>
      </c>
      <c r="C102" s="55" t="s">
        <v>75</v>
      </c>
      <c r="D102" s="1090" t="s">
        <v>48</v>
      </c>
      <c r="E102" s="43" t="s">
        <v>32</v>
      </c>
      <c r="F102" s="44">
        <v>1</v>
      </c>
      <c r="G102" s="44"/>
      <c r="H102" s="33">
        <f t="shared" si="1"/>
        <v>0</v>
      </c>
    </row>
    <row r="103" spans="1:37" ht="67.150000000000006" customHeight="1" x14ac:dyDescent="0.35">
      <c r="B103" s="290">
        <v>5</v>
      </c>
      <c r="C103" s="55" t="s">
        <v>76</v>
      </c>
      <c r="D103" s="90" t="s">
        <v>50</v>
      </c>
      <c r="E103" s="43" t="s">
        <v>32</v>
      </c>
      <c r="F103" s="44">
        <v>1</v>
      </c>
      <c r="G103" s="44"/>
      <c r="H103" s="33">
        <f t="shared" si="1"/>
        <v>0</v>
      </c>
    </row>
    <row r="104" spans="1:37" ht="35.25" customHeight="1" thickBot="1" x14ac:dyDescent="0.4">
      <c r="B104" s="13">
        <v>6</v>
      </c>
      <c r="C104" s="91">
        <v>14</v>
      </c>
      <c r="D104" s="1089" t="s">
        <v>61</v>
      </c>
      <c r="E104" s="12" t="s">
        <v>32</v>
      </c>
      <c r="F104" s="11">
        <v>1</v>
      </c>
      <c r="G104" s="44"/>
      <c r="H104" s="34">
        <f t="shared" si="1"/>
        <v>0</v>
      </c>
    </row>
    <row r="105" spans="1:37" ht="21" customHeight="1" thickBot="1" x14ac:dyDescent="0.4">
      <c r="B105" s="357"/>
      <c r="C105" s="356"/>
      <c r="D105" s="968" t="s">
        <v>47</v>
      </c>
      <c r="E105" s="968"/>
      <c r="F105" s="968"/>
      <c r="G105" s="969"/>
      <c r="H105" s="355">
        <f>SUM(H99:H104)</f>
        <v>0</v>
      </c>
    </row>
    <row r="106" spans="1:37" s="321" customFormat="1" ht="19.5" thickBot="1" x14ac:dyDescent="0.4">
      <c r="A106" s="322"/>
      <c r="B106" s="354"/>
      <c r="C106" s="353"/>
      <c r="D106" s="259" t="s">
        <v>35</v>
      </c>
      <c r="E106" s="450"/>
      <c r="F106" s="352"/>
      <c r="G106" s="352"/>
      <c r="H106" s="351"/>
      <c r="I106" s="322"/>
      <c r="J106" s="322"/>
      <c r="K106" s="322"/>
      <c r="L106" s="322"/>
      <c r="M106" s="322"/>
      <c r="N106" s="322"/>
      <c r="O106" s="322"/>
      <c r="P106" s="322"/>
      <c r="Q106" s="322"/>
      <c r="R106" s="322"/>
      <c r="S106" s="322"/>
      <c r="T106" s="322"/>
      <c r="U106" s="322"/>
      <c r="V106" s="322"/>
      <c r="W106" s="322"/>
      <c r="X106" s="322"/>
      <c r="Y106" s="322"/>
      <c r="Z106" s="322"/>
      <c r="AA106" s="322"/>
      <c r="AB106" s="322"/>
      <c r="AC106" s="322"/>
      <c r="AD106" s="322"/>
      <c r="AE106" s="322"/>
      <c r="AF106" s="322"/>
      <c r="AG106" s="322"/>
      <c r="AH106" s="322"/>
      <c r="AI106" s="322"/>
      <c r="AJ106" s="322"/>
      <c r="AK106" s="322"/>
    </row>
    <row r="107" spans="1:37" s="321" customFormat="1" ht="18" customHeight="1" x14ac:dyDescent="0.35">
      <c r="A107" s="322"/>
      <c r="B107" s="289">
        <v>7</v>
      </c>
      <c r="C107" s="54" t="s">
        <v>56</v>
      </c>
      <c r="D107" s="35" t="s">
        <v>65</v>
      </c>
      <c r="E107" s="14" t="s">
        <v>36</v>
      </c>
      <c r="F107" s="48">
        <v>1.0900000000000001</v>
      </c>
      <c r="G107" s="46"/>
      <c r="H107" s="32">
        <f>F107*G107</f>
        <v>0</v>
      </c>
      <c r="I107" s="322"/>
      <c r="J107" s="322"/>
      <c r="K107" s="322"/>
      <c r="L107" s="322"/>
      <c r="M107" s="322"/>
      <c r="N107" s="322"/>
      <c r="O107" s="322"/>
      <c r="P107" s="322"/>
      <c r="Q107" s="322"/>
      <c r="R107" s="322"/>
      <c r="S107" s="322"/>
      <c r="T107" s="322"/>
      <c r="U107" s="322"/>
      <c r="V107" s="322"/>
      <c r="W107" s="322"/>
      <c r="X107" s="322"/>
      <c r="Y107" s="322"/>
      <c r="Z107" s="322"/>
      <c r="AA107" s="322"/>
      <c r="AB107" s="322"/>
      <c r="AC107" s="322"/>
      <c r="AD107" s="322"/>
      <c r="AE107" s="322"/>
      <c r="AF107" s="322"/>
      <c r="AG107" s="322"/>
      <c r="AH107" s="322"/>
      <c r="AI107" s="322"/>
      <c r="AJ107" s="322"/>
      <c r="AK107" s="322"/>
    </row>
    <row r="108" spans="1:37" s="322" customFormat="1" ht="61.5" customHeight="1" x14ac:dyDescent="0.35">
      <c r="B108" s="290">
        <v>8</v>
      </c>
      <c r="C108" s="55" t="s">
        <v>88</v>
      </c>
      <c r="D108" s="851" t="s">
        <v>302</v>
      </c>
      <c r="E108" s="43" t="s">
        <v>38</v>
      </c>
      <c r="F108" s="325">
        <v>4250</v>
      </c>
      <c r="G108" s="41"/>
      <c r="H108" s="33">
        <f>F108*G108</f>
        <v>0</v>
      </c>
    </row>
    <row r="109" spans="1:37" s="321" customFormat="1" ht="38.25" customHeight="1" x14ac:dyDescent="0.35">
      <c r="A109" s="322"/>
      <c r="B109" s="350">
        <v>9</v>
      </c>
      <c r="C109" s="349" t="s">
        <v>130</v>
      </c>
      <c r="D109" s="1091" t="s">
        <v>171</v>
      </c>
      <c r="E109" s="43" t="s">
        <v>37</v>
      </c>
      <c r="F109" s="49">
        <v>35</v>
      </c>
      <c r="G109" s="41"/>
      <c r="H109" s="33">
        <f>F109*G109</f>
        <v>0</v>
      </c>
      <c r="I109" s="322"/>
      <c r="J109" s="322"/>
      <c r="K109" s="322"/>
      <c r="L109" s="322"/>
      <c r="M109" s="322"/>
      <c r="N109" s="322"/>
      <c r="O109" s="322"/>
      <c r="P109" s="322"/>
      <c r="Q109" s="322"/>
      <c r="R109" s="322"/>
      <c r="S109" s="322"/>
      <c r="T109" s="322"/>
      <c r="U109" s="322"/>
      <c r="V109" s="322"/>
      <c r="W109" s="322"/>
      <c r="X109" s="322"/>
      <c r="Y109" s="322"/>
      <c r="Z109" s="322"/>
      <c r="AA109" s="322"/>
      <c r="AB109" s="322"/>
      <c r="AC109" s="322"/>
      <c r="AD109" s="322"/>
      <c r="AE109" s="322"/>
      <c r="AF109" s="322"/>
      <c r="AG109" s="322"/>
      <c r="AH109" s="322"/>
      <c r="AI109" s="322"/>
      <c r="AJ109" s="322"/>
      <c r="AK109" s="322"/>
    </row>
    <row r="110" spans="1:37" s="321" customFormat="1" ht="30" customHeight="1" thickBot="1" x14ac:dyDescent="0.4">
      <c r="A110" s="322"/>
      <c r="B110" s="293">
        <v>10</v>
      </c>
      <c r="C110" s="348" t="s">
        <v>170</v>
      </c>
      <c r="D110" s="145" t="s">
        <v>169</v>
      </c>
      <c r="E110" s="58" t="s">
        <v>94</v>
      </c>
      <c r="F110" s="146">
        <v>6</v>
      </c>
      <c r="G110" s="147"/>
      <c r="H110" s="148">
        <f>F110*G110</f>
        <v>0</v>
      </c>
      <c r="I110" s="322"/>
      <c r="J110" s="322"/>
      <c r="K110" s="322"/>
      <c r="L110" s="322"/>
      <c r="M110" s="322"/>
      <c r="N110" s="322"/>
      <c r="O110" s="322"/>
      <c r="P110" s="322"/>
      <c r="Q110" s="322"/>
      <c r="R110" s="322"/>
      <c r="S110" s="322"/>
      <c r="T110" s="322"/>
      <c r="U110" s="322"/>
      <c r="V110" s="322"/>
      <c r="W110" s="322"/>
      <c r="X110" s="322"/>
      <c r="Y110" s="322"/>
      <c r="Z110" s="322"/>
      <c r="AA110" s="322"/>
      <c r="AB110" s="322"/>
      <c r="AC110" s="322"/>
      <c r="AD110" s="322"/>
      <c r="AE110" s="322"/>
      <c r="AF110" s="322"/>
      <c r="AG110" s="322"/>
      <c r="AH110" s="322"/>
      <c r="AI110" s="322"/>
      <c r="AJ110" s="322"/>
      <c r="AK110" s="322"/>
    </row>
    <row r="111" spans="1:37" s="321" customFormat="1" ht="19.899999999999999" customHeight="1" thickBot="1" x14ac:dyDescent="0.4">
      <c r="A111" s="322"/>
      <c r="B111" s="985" t="s">
        <v>40</v>
      </c>
      <c r="C111" s="986"/>
      <c r="D111" s="986"/>
      <c r="E111" s="986"/>
      <c r="F111" s="986"/>
      <c r="G111" s="987"/>
      <c r="H111" s="56">
        <f>SUM(H107:H110)</f>
        <v>0</v>
      </c>
      <c r="I111" s="322"/>
      <c r="J111" s="322"/>
      <c r="K111" s="322"/>
      <c r="L111" s="322"/>
      <c r="M111" s="322"/>
      <c r="N111" s="322"/>
      <c r="O111" s="322"/>
      <c r="P111" s="322"/>
      <c r="Q111" s="322"/>
      <c r="R111" s="322"/>
      <c r="S111" s="322"/>
      <c r="T111" s="322"/>
      <c r="U111" s="322"/>
      <c r="V111" s="322"/>
      <c r="W111" s="322"/>
      <c r="X111" s="322"/>
      <c r="Y111" s="322"/>
      <c r="Z111" s="322"/>
      <c r="AA111" s="322"/>
      <c r="AB111" s="322"/>
      <c r="AC111" s="322"/>
      <c r="AD111" s="322"/>
      <c r="AE111" s="322"/>
      <c r="AF111" s="322"/>
      <c r="AG111" s="322"/>
      <c r="AH111" s="322"/>
      <c r="AI111" s="322"/>
      <c r="AJ111" s="322"/>
      <c r="AK111" s="322"/>
    </row>
    <row r="112" spans="1:37" s="321" customFormat="1" ht="16.149999999999999" customHeight="1" x14ac:dyDescent="0.35">
      <c r="A112" s="322"/>
      <c r="B112" s="347"/>
      <c r="C112" s="346"/>
      <c r="D112" s="345" t="s">
        <v>91</v>
      </c>
      <c r="E112" s="344"/>
      <c r="F112" s="343"/>
      <c r="G112" s="343"/>
      <c r="H112" s="333"/>
      <c r="I112" s="322"/>
      <c r="J112" s="322"/>
      <c r="K112" s="322"/>
      <c r="L112" s="322"/>
      <c r="M112" s="322"/>
      <c r="N112" s="322"/>
      <c r="O112" s="322"/>
      <c r="P112" s="322"/>
      <c r="Q112" s="322"/>
      <c r="R112" s="322"/>
      <c r="S112" s="322"/>
      <c r="T112" s="322"/>
      <c r="U112" s="322"/>
      <c r="V112" s="322"/>
      <c r="W112" s="322"/>
      <c r="X112" s="322"/>
      <c r="Y112" s="322"/>
      <c r="Z112" s="322"/>
      <c r="AA112" s="322"/>
      <c r="AB112" s="322"/>
      <c r="AC112" s="322"/>
      <c r="AD112" s="322"/>
      <c r="AE112" s="322"/>
      <c r="AF112" s="322"/>
      <c r="AG112" s="322"/>
      <c r="AH112" s="322"/>
      <c r="AI112" s="322"/>
      <c r="AJ112" s="322"/>
      <c r="AK112" s="322"/>
    </row>
    <row r="113" spans="1:37" s="341" customFormat="1" ht="77.45" customHeight="1" x14ac:dyDescent="0.35">
      <c r="A113" s="342"/>
      <c r="B113" s="290">
        <v>11</v>
      </c>
      <c r="C113" s="55" t="s">
        <v>79</v>
      </c>
      <c r="D113" s="340" t="s">
        <v>305</v>
      </c>
      <c r="E113" s="125" t="s">
        <v>39</v>
      </c>
      <c r="F113" s="325">
        <v>2500</v>
      </c>
      <c r="G113" s="41"/>
      <c r="H113" s="33">
        <f t="shared" ref="H113:H119" si="2">F113*G113</f>
        <v>0</v>
      </c>
      <c r="I113" s="342"/>
      <c r="J113" s="342"/>
      <c r="K113" s="342"/>
      <c r="L113" s="342"/>
      <c r="M113" s="342"/>
      <c r="N113" s="342"/>
      <c r="O113" s="342"/>
      <c r="P113" s="342"/>
      <c r="Q113" s="342"/>
      <c r="R113" s="342"/>
      <c r="S113" s="342"/>
      <c r="T113" s="342"/>
      <c r="U113" s="342"/>
      <c r="V113" s="342"/>
      <c r="W113" s="342"/>
      <c r="X113" s="342"/>
      <c r="Y113" s="342"/>
      <c r="Z113" s="342"/>
      <c r="AA113" s="342"/>
      <c r="AB113" s="342"/>
      <c r="AC113" s="342"/>
      <c r="AD113" s="342"/>
      <c r="AE113" s="342"/>
      <c r="AF113" s="342"/>
      <c r="AG113" s="342"/>
      <c r="AH113" s="342"/>
      <c r="AI113" s="342"/>
      <c r="AJ113" s="342"/>
      <c r="AK113" s="342"/>
    </row>
    <row r="114" spans="1:37" s="321" customFormat="1" ht="38.25" customHeight="1" x14ac:dyDescent="0.35">
      <c r="A114" s="322"/>
      <c r="B114" s="290">
        <v>12</v>
      </c>
      <c r="C114" s="55" t="s">
        <v>168</v>
      </c>
      <c r="D114" s="340" t="s">
        <v>167</v>
      </c>
      <c r="E114" s="125" t="s">
        <v>39</v>
      </c>
      <c r="F114" s="49">
        <v>50</v>
      </c>
      <c r="G114" s="41"/>
      <c r="H114" s="33">
        <f t="shared" si="2"/>
        <v>0</v>
      </c>
      <c r="I114" s="322"/>
      <c r="J114" s="322"/>
      <c r="K114" s="322"/>
      <c r="L114" s="322"/>
      <c r="M114" s="322"/>
      <c r="N114" s="322"/>
      <c r="O114" s="322"/>
      <c r="P114" s="322"/>
      <c r="Q114" s="322"/>
      <c r="R114" s="322"/>
      <c r="S114" s="322"/>
      <c r="T114" s="322"/>
      <c r="U114" s="322"/>
      <c r="V114" s="322"/>
      <c r="W114" s="322"/>
      <c r="X114" s="322"/>
      <c r="Y114" s="322"/>
      <c r="Z114" s="322"/>
      <c r="AA114" s="322"/>
      <c r="AB114" s="322"/>
      <c r="AC114" s="322"/>
      <c r="AD114" s="322"/>
      <c r="AE114" s="322"/>
      <c r="AF114" s="322"/>
      <c r="AG114" s="322"/>
      <c r="AH114" s="322"/>
      <c r="AI114" s="322"/>
      <c r="AJ114" s="322"/>
      <c r="AK114" s="322"/>
    </row>
    <row r="115" spans="1:37" s="321" customFormat="1" ht="18.75" x14ac:dyDescent="0.35">
      <c r="A115" s="322"/>
      <c r="B115" s="290">
        <v>13</v>
      </c>
      <c r="C115" s="55" t="s">
        <v>166</v>
      </c>
      <c r="D115" s="340" t="s">
        <v>165</v>
      </c>
      <c r="E115" s="125" t="s">
        <v>39</v>
      </c>
      <c r="F115" s="49">
        <v>0</v>
      </c>
      <c r="G115" s="41"/>
      <c r="H115" s="33">
        <f t="shared" si="2"/>
        <v>0</v>
      </c>
      <c r="I115" s="322"/>
      <c r="J115" s="322"/>
      <c r="K115" s="322"/>
      <c r="L115" s="322"/>
      <c r="M115" s="322"/>
      <c r="N115" s="322"/>
      <c r="O115" s="322"/>
      <c r="P115" s="322"/>
      <c r="Q115" s="322"/>
      <c r="R115" s="322"/>
      <c r="S115" s="322"/>
      <c r="T115" s="322"/>
      <c r="U115" s="322"/>
      <c r="V115" s="322"/>
      <c r="W115" s="322"/>
      <c r="X115" s="322"/>
      <c r="Y115" s="322"/>
      <c r="Z115" s="322"/>
      <c r="AA115" s="322"/>
      <c r="AB115" s="322"/>
      <c r="AC115" s="322"/>
      <c r="AD115" s="322"/>
      <c r="AE115" s="322"/>
      <c r="AF115" s="322"/>
      <c r="AG115" s="322"/>
      <c r="AH115" s="322"/>
      <c r="AI115" s="322"/>
      <c r="AJ115" s="322"/>
      <c r="AK115" s="322"/>
    </row>
    <row r="116" spans="1:37" s="321" customFormat="1" ht="18.75" x14ac:dyDescent="0.35">
      <c r="A116" s="322"/>
      <c r="B116" s="290">
        <v>14</v>
      </c>
      <c r="C116" s="55" t="s">
        <v>80</v>
      </c>
      <c r="D116" s="340" t="s">
        <v>164</v>
      </c>
      <c r="E116" s="125" t="s">
        <v>38</v>
      </c>
      <c r="F116" s="325">
        <v>5820</v>
      </c>
      <c r="G116" s="41"/>
      <c r="H116" s="33">
        <f t="shared" si="2"/>
        <v>0</v>
      </c>
      <c r="I116" s="322"/>
      <c r="J116" s="322"/>
      <c r="K116" s="322"/>
      <c r="L116" s="322"/>
      <c r="M116" s="322"/>
      <c r="N116" s="322"/>
      <c r="O116" s="322"/>
      <c r="P116" s="322"/>
      <c r="Q116" s="322"/>
      <c r="R116" s="322"/>
      <c r="S116" s="322"/>
      <c r="T116" s="322"/>
      <c r="U116" s="322"/>
      <c r="V116" s="322"/>
      <c r="W116" s="322"/>
      <c r="X116" s="322"/>
      <c r="Y116" s="322"/>
      <c r="Z116" s="322"/>
      <c r="AA116" s="322"/>
      <c r="AB116" s="322"/>
      <c r="AC116" s="322"/>
      <c r="AD116" s="322"/>
      <c r="AE116" s="322"/>
      <c r="AF116" s="322"/>
      <c r="AG116" s="322"/>
      <c r="AH116" s="322"/>
      <c r="AI116" s="322"/>
      <c r="AJ116" s="322"/>
      <c r="AK116" s="322"/>
    </row>
    <row r="117" spans="1:37" ht="37.5" x14ac:dyDescent="0.35">
      <c r="B117" s="290">
        <v>15</v>
      </c>
      <c r="C117" s="55" t="s">
        <v>163</v>
      </c>
      <c r="D117" s="340" t="s">
        <v>162</v>
      </c>
      <c r="E117" s="125" t="s">
        <v>94</v>
      </c>
      <c r="F117" s="49">
        <v>18</v>
      </c>
      <c r="G117" s="41"/>
      <c r="H117" s="33">
        <f t="shared" si="2"/>
        <v>0</v>
      </c>
    </row>
    <row r="118" spans="1:37" ht="37.5" x14ac:dyDescent="0.35">
      <c r="B118" s="290">
        <v>16</v>
      </c>
      <c r="C118" s="55" t="s">
        <v>161</v>
      </c>
      <c r="D118" s="340" t="s">
        <v>160</v>
      </c>
      <c r="E118" s="125" t="s">
        <v>38</v>
      </c>
      <c r="F118" s="325">
        <v>1500</v>
      </c>
      <c r="G118" s="41"/>
      <c r="H118" s="33">
        <f t="shared" si="2"/>
        <v>0</v>
      </c>
    </row>
    <row r="119" spans="1:37" ht="36.75" customHeight="1" thickBot="1" x14ac:dyDescent="0.4">
      <c r="B119" s="13">
        <v>17</v>
      </c>
      <c r="C119" s="339" t="s">
        <v>159</v>
      </c>
      <c r="D119" s="282" t="s">
        <v>158</v>
      </c>
      <c r="E119" s="129" t="s">
        <v>37</v>
      </c>
      <c r="F119" s="130">
        <v>150</v>
      </c>
      <c r="G119" s="47"/>
      <c r="H119" s="34">
        <f t="shared" si="2"/>
        <v>0</v>
      </c>
    </row>
    <row r="120" spans="1:37" s="321" customFormat="1" ht="16.149999999999999" customHeight="1" thickBot="1" x14ac:dyDescent="0.4">
      <c r="A120" s="322"/>
      <c r="B120" s="988" t="s">
        <v>157</v>
      </c>
      <c r="C120" s="989"/>
      <c r="D120" s="989"/>
      <c r="E120" s="989"/>
      <c r="F120" s="989"/>
      <c r="G120" s="990"/>
      <c r="H120" s="338">
        <f>SUM(H113:H119)</f>
        <v>0</v>
      </c>
      <c r="I120" s="322"/>
      <c r="J120" s="322"/>
      <c r="K120" s="322"/>
      <c r="L120" s="322"/>
      <c r="M120" s="322"/>
      <c r="N120" s="322"/>
      <c r="O120" s="322"/>
      <c r="P120" s="322"/>
      <c r="Q120" s="322"/>
      <c r="R120" s="322"/>
      <c r="S120" s="322"/>
      <c r="T120" s="322"/>
      <c r="U120" s="322"/>
      <c r="V120" s="322"/>
      <c r="W120" s="322"/>
      <c r="X120" s="322"/>
      <c r="Y120" s="322"/>
      <c r="Z120" s="322"/>
      <c r="AA120" s="322"/>
      <c r="AB120" s="322"/>
      <c r="AC120" s="322"/>
      <c r="AD120" s="322"/>
      <c r="AE120" s="322"/>
      <c r="AF120" s="322"/>
      <c r="AG120" s="322"/>
      <c r="AH120" s="322"/>
      <c r="AI120" s="322"/>
      <c r="AJ120" s="322"/>
      <c r="AK120" s="322"/>
    </row>
    <row r="121" spans="1:37" s="321" customFormat="1" ht="16.899999999999999" customHeight="1" thickBot="1" x14ac:dyDescent="0.4">
      <c r="A121" s="322"/>
      <c r="B121" s="337"/>
      <c r="C121" s="336"/>
      <c r="D121" s="258" t="s">
        <v>156</v>
      </c>
      <c r="E121" s="329"/>
      <c r="F121" s="284"/>
      <c r="G121" s="284"/>
      <c r="H121" s="285"/>
      <c r="I121" s="322"/>
      <c r="J121" s="322"/>
      <c r="K121" s="322"/>
      <c r="L121" s="322"/>
      <c r="M121" s="322"/>
      <c r="N121" s="322"/>
      <c r="O121" s="322"/>
      <c r="P121" s="322"/>
      <c r="Q121" s="322"/>
      <c r="R121" s="322"/>
      <c r="S121" s="322"/>
      <c r="T121" s="322"/>
      <c r="U121" s="322"/>
      <c r="V121" s="322"/>
      <c r="W121" s="322"/>
      <c r="X121" s="322"/>
      <c r="Y121" s="322"/>
      <c r="Z121" s="322"/>
      <c r="AA121" s="322"/>
      <c r="AB121" s="322"/>
      <c r="AC121" s="322"/>
      <c r="AD121" s="322"/>
      <c r="AE121" s="322"/>
      <c r="AF121" s="322"/>
      <c r="AG121" s="322"/>
      <c r="AH121" s="322"/>
      <c r="AI121" s="322"/>
      <c r="AJ121" s="322"/>
      <c r="AK121" s="322"/>
    </row>
    <row r="122" spans="1:37" s="321" customFormat="1" ht="50.25" customHeight="1" x14ac:dyDescent="0.35">
      <c r="A122" s="322"/>
      <c r="B122" s="289">
        <v>18</v>
      </c>
      <c r="C122" s="54" t="s">
        <v>57</v>
      </c>
      <c r="D122" s="35" t="s">
        <v>155</v>
      </c>
      <c r="E122" s="14" t="s">
        <v>39</v>
      </c>
      <c r="F122" s="335">
        <v>2100</v>
      </c>
      <c r="G122" s="46"/>
      <c r="H122" s="32">
        <f>(F122*G122)</f>
        <v>0</v>
      </c>
      <c r="I122" s="322"/>
      <c r="J122" s="322"/>
      <c r="K122" s="322"/>
      <c r="L122" s="322"/>
      <c r="M122" s="322"/>
      <c r="N122" s="322"/>
      <c r="O122" s="322"/>
      <c r="P122" s="322"/>
      <c r="Q122" s="322"/>
      <c r="R122" s="322"/>
      <c r="S122" s="322"/>
      <c r="T122" s="322"/>
      <c r="U122" s="322"/>
      <c r="V122" s="322"/>
      <c r="W122" s="322"/>
      <c r="X122" s="322"/>
      <c r="Y122" s="322"/>
      <c r="Z122" s="322"/>
      <c r="AA122" s="322"/>
      <c r="AB122" s="322"/>
      <c r="AC122" s="322"/>
      <c r="AD122" s="322"/>
      <c r="AE122" s="322"/>
      <c r="AF122" s="322"/>
      <c r="AG122" s="322"/>
      <c r="AH122" s="322"/>
      <c r="AI122" s="322"/>
      <c r="AJ122" s="322"/>
      <c r="AK122" s="322"/>
    </row>
    <row r="123" spans="1:37" s="321" customFormat="1" ht="42.75" customHeight="1" x14ac:dyDescent="0.35">
      <c r="A123" s="322"/>
      <c r="B123" s="290">
        <v>19</v>
      </c>
      <c r="C123" s="55" t="s">
        <v>154</v>
      </c>
      <c r="D123" s="851" t="s">
        <v>153</v>
      </c>
      <c r="E123" s="43" t="s">
        <v>38</v>
      </c>
      <c r="F123" s="325">
        <v>4920</v>
      </c>
      <c r="G123" s="41"/>
      <c r="H123" s="33">
        <f>(F123*G123)</f>
        <v>0</v>
      </c>
      <c r="I123" s="322"/>
      <c r="J123" s="322"/>
      <c r="K123" s="322"/>
      <c r="L123" s="322"/>
      <c r="M123" s="322"/>
      <c r="N123" s="322"/>
      <c r="O123" s="322"/>
      <c r="P123" s="322"/>
      <c r="Q123" s="322"/>
      <c r="R123" s="322"/>
      <c r="S123" s="322"/>
      <c r="T123" s="322"/>
      <c r="U123" s="322"/>
      <c r="V123" s="322"/>
      <c r="W123" s="322"/>
      <c r="X123" s="322"/>
      <c r="Y123" s="322"/>
      <c r="Z123" s="322"/>
      <c r="AA123" s="322"/>
      <c r="AB123" s="322"/>
      <c r="AC123" s="322"/>
      <c r="AD123" s="322"/>
      <c r="AE123" s="322"/>
      <c r="AF123" s="322"/>
      <c r="AG123" s="322"/>
      <c r="AH123" s="322"/>
      <c r="AI123" s="322"/>
      <c r="AJ123" s="322"/>
      <c r="AK123" s="322"/>
    </row>
    <row r="124" spans="1:37" s="321" customFormat="1" ht="63.75" customHeight="1" x14ac:dyDescent="0.35">
      <c r="A124" s="322"/>
      <c r="B124" s="290">
        <v>20</v>
      </c>
      <c r="C124" s="55"/>
      <c r="D124" s="851" t="s">
        <v>152</v>
      </c>
      <c r="E124" s="43" t="s">
        <v>38</v>
      </c>
      <c r="F124" s="325">
        <v>30</v>
      </c>
      <c r="G124" s="41"/>
      <c r="H124" s="33">
        <f>(F124*G124)</f>
        <v>0</v>
      </c>
      <c r="I124" s="322"/>
      <c r="J124" s="322"/>
      <c r="K124" s="322"/>
      <c r="L124" s="322"/>
      <c r="M124" s="322"/>
      <c r="N124" s="322"/>
      <c r="O124" s="322"/>
      <c r="P124" s="322"/>
      <c r="Q124" s="322"/>
      <c r="R124" s="322"/>
      <c r="S124" s="322"/>
      <c r="T124" s="322"/>
      <c r="U124" s="322"/>
      <c r="V124" s="322"/>
      <c r="W124" s="322"/>
      <c r="X124" s="322"/>
      <c r="Y124" s="322"/>
      <c r="Z124" s="322"/>
      <c r="AA124" s="322"/>
      <c r="AB124" s="322"/>
      <c r="AC124" s="322"/>
      <c r="AD124" s="322"/>
      <c r="AE124" s="322"/>
      <c r="AF124" s="322"/>
      <c r="AG124" s="322"/>
      <c r="AH124" s="322"/>
      <c r="AI124" s="322"/>
      <c r="AJ124" s="322"/>
      <c r="AK124" s="322"/>
    </row>
    <row r="125" spans="1:37" ht="38.25" customHeight="1" x14ac:dyDescent="0.35">
      <c r="A125" s="50"/>
      <c r="B125" s="290">
        <v>21</v>
      </c>
      <c r="C125" s="51" t="s">
        <v>82</v>
      </c>
      <c r="D125" s="334" t="s">
        <v>66</v>
      </c>
      <c r="E125" s="52" t="s">
        <v>37</v>
      </c>
      <c r="F125" s="53">
        <v>35</v>
      </c>
      <c r="G125" s="99"/>
      <c r="H125" s="33">
        <f>F125*G125</f>
        <v>0</v>
      </c>
      <c r="I125"/>
      <c r="J125"/>
      <c r="K125"/>
      <c r="L125"/>
      <c r="M125"/>
      <c r="N125"/>
      <c r="O125"/>
      <c r="P125"/>
      <c r="Q125"/>
      <c r="R125"/>
      <c r="S125"/>
      <c r="T125"/>
      <c r="U125"/>
      <c r="V125"/>
      <c r="W125"/>
      <c r="X125"/>
      <c r="Y125"/>
      <c r="Z125"/>
      <c r="AA125"/>
      <c r="AB125"/>
      <c r="AC125"/>
      <c r="AD125"/>
      <c r="AE125"/>
      <c r="AF125"/>
      <c r="AG125"/>
      <c r="AH125"/>
      <c r="AI125"/>
      <c r="AJ125"/>
      <c r="AK125"/>
    </row>
    <row r="126" spans="1:37" s="321" customFormat="1" ht="16.149999999999999" customHeight="1" thickBot="1" x14ac:dyDescent="0.3">
      <c r="A126" s="322"/>
      <c r="B126" s="982" t="s">
        <v>151</v>
      </c>
      <c r="C126" s="983"/>
      <c r="D126" s="983"/>
      <c r="E126" s="983"/>
      <c r="F126" s="983"/>
      <c r="G126" s="984"/>
      <c r="H126" s="333">
        <f>SUM(H122:H125)</f>
        <v>0</v>
      </c>
      <c r="I126" s="322"/>
      <c r="J126" s="322"/>
      <c r="K126" s="322"/>
      <c r="L126" s="322"/>
      <c r="M126" s="322"/>
      <c r="N126" s="322"/>
      <c r="O126" s="322"/>
      <c r="P126" s="322"/>
      <c r="Q126" s="322"/>
      <c r="R126" s="322"/>
      <c r="S126" s="322"/>
      <c r="T126" s="322"/>
      <c r="U126" s="322"/>
      <c r="V126" s="322"/>
      <c r="W126" s="322"/>
      <c r="X126" s="322"/>
      <c r="Y126" s="322"/>
      <c r="Z126" s="322"/>
      <c r="AA126" s="322"/>
      <c r="AB126" s="322"/>
      <c r="AC126" s="322"/>
      <c r="AD126" s="322"/>
      <c r="AE126" s="322"/>
      <c r="AF126" s="322"/>
      <c r="AG126" s="322"/>
      <c r="AH126" s="322"/>
      <c r="AI126" s="322"/>
      <c r="AJ126" s="322"/>
      <c r="AK126" s="322"/>
    </row>
    <row r="127" spans="1:37" s="322" customFormat="1" ht="20.45" customHeight="1" x14ac:dyDescent="0.35">
      <c r="B127" s="332"/>
      <c r="C127" s="331"/>
      <c r="D127" s="330" t="s">
        <v>150</v>
      </c>
      <c r="E127" s="329"/>
      <c r="F127" s="328"/>
      <c r="G127" s="327"/>
      <c r="H127" s="285"/>
    </row>
    <row r="128" spans="1:37" s="322" customFormat="1" ht="53.25" customHeight="1" x14ac:dyDescent="0.35">
      <c r="B128" s="290">
        <v>22</v>
      </c>
      <c r="C128" s="326"/>
      <c r="D128" s="5" t="s">
        <v>207</v>
      </c>
      <c r="E128" s="43" t="s">
        <v>94</v>
      </c>
      <c r="F128" s="325">
        <v>1088</v>
      </c>
      <c r="G128" s="41"/>
      <c r="H128" s="33">
        <f>(F128*G128)</f>
        <v>0</v>
      </c>
    </row>
    <row r="129" spans="1:37" s="322" customFormat="1" ht="70.5" customHeight="1" x14ac:dyDescent="0.35">
      <c r="B129" s="293">
        <v>23</v>
      </c>
      <c r="C129" s="324"/>
      <c r="D129" s="145" t="s">
        <v>209</v>
      </c>
      <c r="E129" s="58" t="s">
        <v>94</v>
      </c>
      <c r="F129" s="146">
        <v>10</v>
      </c>
      <c r="G129" s="147"/>
      <c r="H129" s="148">
        <f>(F129*G129)</f>
        <v>0</v>
      </c>
    </row>
    <row r="130" spans="1:37" s="322" customFormat="1" ht="260.25" customHeight="1" thickBot="1" x14ac:dyDescent="0.4">
      <c r="B130" s="293">
        <v>24</v>
      </c>
      <c r="C130" s="324"/>
      <c r="D130" s="145" t="s">
        <v>208</v>
      </c>
      <c r="E130" s="52" t="s">
        <v>37</v>
      </c>
      <c r="F130" s="146">
        <v>10</v>
      </c>
      <c r="G130" s="147"/>
      <c r="H130" s="148">
        <f>(F130*G130)</f>
        <v>0</v>
      </c>
    </row>
    <row r="131" spans="1:37" s="322" customFormat="1" ht="22.5" customHeight="1" thickBot="1" x14ac:dyDescent="0.4">
      <c r="B131" s="985" t="s">
        <v>149</v>
      </c>
      <c r="C131" s="986"/>
      <c r="D131" s="986"/>
      <c r="E131" s="986"/>
      <c r="F131" s="986"/>
      <c r="G131" s="987"/>
      <c r="H131" s="323">
        <f>SUM(H128:H129)</f>
        <v>0</v>
      </c>
    </row>
    <row r="132" spans="1:37" s="322" customFormat="1" ht="31.5" customHeight="1" thickBot="1" x14ac:dyDescent="0.4">
      <c r="B132" s="36"/>
      <c r="C132" s="286"/>
      <c r="D132" s="133" t="s">
        <v>70</v>
      </c>
      <c r="E132" s="287"/>
      <c r="F132" s="286"/>
      <c r="G132" s="286"/>
      <c r="H132" s="122"/>
    </row>
    <row r="133" spans="1:37" s="321" customFormat="1" ht="16.149999999999999" customHeight="1" thickBot="1" x14ac:dyDescent="0.4">
      <c r="A133" s="322"/>
      <c r="B133" s="36"/>
      <c r="C133" s="663"/>
      <c r="D133" s="133" t="s">
        <v>100</v>
      </c>
      <c r="E133" s="451"/>
      <c r="F133" s="286"/>
      <c r="G133" s="286"/>
      <c r="H133" s="122"/>
      <c r="I133" s="322"/>
      <c r="J133" s="322"/>
      <c r="K133" s="322"/>
      <c r="L133" s="322"/>
      <c r="M133" s="322"/>
      <c r="N133" s="322"/>
      <c r="O133" s="322"/>
      <c r="P133" s="322"/>
      <c r="Q133" s="322"/>
      <c r="R133" s="322"/>
      <c r="S133" s="322"/>
      <c r="T133" s="322"/>
      <c r="U133" s="322"/>
      <c r="V133" s="322"/>
      <c r="W133" s="322"/>
      <c r="X133" s="322"/>
      <c r="Y133" s="322"/>
      <c r="Z133" s="322"/>
      <c r="AA133" s="322"/>
      <c r="AB133" s="322"/>
      <c r="AC133" s="322"/>
      <c r="AD133" s="322"/>
      <c r="AE133" s="322"/>
      <c r="AF133" s="322"/>
      <c r="AG133" s="322"/>
      <c r="AH133" s="322"/>
      <c r="AI133" s="322"/>
      <c r="AJ133" s="322"/>
      <c r="AK133" s="322"/>
    </row>
    <row r="134" spans="1:37" ht="58.5" customHeight="1" x14ac:dyDescent="0.35">
      <c r="A134" s="2"/>
      <c r="B134" s="138">
        <v>53</v>
      </c>
      <c r="C134" s="139" t="s">
        <v>101</v>
      </c>
      <c r="D134" s="1092" t="s">
        <v>135</v>
      </c>
      <c r="E134" s="672" t="s">
        <v>94</v>
      </c>
      <c r="F134" s="142">
        <v>5</v>
      </c>
      <c r="G134" s="143"/>
      <c r="H134" s="673">
        <f>F134*G134</f>
        <v>0</v>
      </c>
      <c r="J134"/>
      <c r="K134"/>
      <c r="L134"/>
      <c r="M134"/>
      <c r="N134"/>
      <c r="O134"/>
      <c r="P134"/>
      <c r="Q134"/>
      <c r="R134"/>
      <c r="S134"/>
      <c r="T134"/>
      <c r="U134"/>
      <c r="V134"/>
      <c r="W134"/>
      <c r="X134"/>
      <c r="Y134"/>
      <c r="Z134"/>
      <c r="AA134"/>
      <c r="AB134"/>
      <c r="AC134"/>
      <c r="AD134"/>
      <c r="AE134"/>
      <c r="AF134"/>
      <c r="AG134"/>
      <c r="AH134"/>
      <c r="AI134"/>
      <c r="AJ134"/>
      <c r="AK134"/>
    </row>
    <row r="135" spans="1:37" ht="61.5" customHeight="1" x14ac:dyDescent="0.35">
      <c r="A135" s="2"/>
      <c r="B135" s="661">
        <v>54</v>
      </c>
      <c r="C135" s="662" t="s">
        <v>101</v>
      </c>
      <c r="D135" s="851" t="s">
        <v>136</v>
      </c>
      <c r="E135" s="58" t="s">
        <v>94</v>
      </c>
      <c r="F135" s="49">
        <v>4</v>
      </c>
      <c r="G135" s="41"/>
      <c r="H135" s="319">
        <f>F135*G135</f>
        <v>0</v>
      </c>
      <c r="J135"/>
      <c r="K135"/>
      <c r="L135"/>
      <c r="M135"/>
      <c r="N135"/>
      <c r="O135"/>
      <c r="P135"/>
      <c r="Q135"/>
      <c r="R135"/>
      <c r="S135"/>
      <c r="T135"/>
      <c r="U135"/>
      <c r="V135"/>
      <c r="W135"/>
      <c r="X135"/>
      <c r="Y135"/>
      <c r="Z135"/>
      <c r="AA135"/>
      <c r="AB135"/>
      <c r="AC135"/>
      <c r="AD135"/>
      <c r="AE135"/>
      <c r="AF135"/>
      <c r="AG135"/>
      <c r="AH135"/>
      <c r="AI135"/>
      <c r="AJ135"/>
      <c r="AK135"/>
    </row>
    <row r="136" spans="1:37" ht="56.25" x14ac:dyDescent="0.35">
      <c r="A136" s="2"/>
      <c r="B136" s="661">
        <v>55</v>
      </c>
      <c r="C136" s="662" t="s">
        <v>101</v>
      </c>
      <c r="D136" s="851" t="s">
        <v>133</v>
      </c>
      <c r="E136" s="43" t="s">
        <v>94</v>
      </c>
      <c r="F136" s="49">
        <v>14</v>
      </c>
      <c r="G136" s="41"/>
      <c r="H136" s="319">
        <f>F136*G136</f>
        <v>0</v>
      </c>
      <c r="J136"/>
      <c r="K136"/>
      <c r="L136"/>
      <c r="M136"/>
      <c r="N136"/>
      <c r="O136"/>
      <c r="P136"/>
      <c r="Q136"/>
      <c r="R136"/>
      <c r="S136"/>
      <c r="T136"/>
      <c r="U136"/>
      <c r="V136"/>
      <c r="W136"/>
      <c r="X136"/>
      <c r="Y136"/>
      <c r="Z136"/>
      <c r="AA136"/>
      <c r="AB136"/>
      <c r="AC136"/>
      <c r="AD136"/>
      <c r="AE136"/>
      <c r="AF136"/>
      <c r="AG136"/>
      <c r="AH136"/>
      <c r="AI136"/>
      <c r="AJ136"/>
      <c r="AK136"/>
    </row>
    <row r="137" spans="1:37" ht="63" customHeight="1" thickBot="1" x14ac:dyDescent="0.4">
      <c r="A137" s="2"/>
      <c r="B137" s="126">
        <v>59</v>
      </c>
      <c r="C137" s="55" t="s">
        <v>101</v>
      </c>
      <c r="D137" s="851" t="s">
        <v>148</v>
      </c>
      <c r="E137" s="452" t="s">
        <v>37</v>
      </c>
      <c r="F137" s="49">
        <v>57</v>
      </c>
      <c r="G137" s="41"/>
      <c r="H137" s="33">
        <f>(F137*G137)</f>
        <v>0</v>
      </c>
      <c r="J137"/>
      <c r="K137"/>
      <c r="L137"/>
      <c r="M137"/>
      <c r="N137"/>
      <c r="O137"/>
      <c r="P137"/>
      <c r="Q137"/>
      <c r="R137"/>
      <c r="S137"/>
      <c r="T137"/>
      <c r="U137"/>
      <c r="V137"/>
      <c r="W137"/>
      <c r="X137"/>
      <c r="Y137"/>
      <c r="Z137"/>
      <c r="AA137"/>
      <c r="AB137"/>
      <c r="AC137"/>
      <c r="AD137"/>
      <c r="AE137"/>
      <c r="AF137"/>
      <c r="AG137"/>
      <c r="AH137"/>
      <c r="AI137"/>
      <c r="AJ137"/>
      <c r="AK137"/>
    </row>
    <row r="138" spans="1:37" ht="19.5" thickBot="1" x14ac:dyDescent="0.4">
      <c r="A138" s="2"/>
      <c r="B138" s="131"/>
      <c r="C138" s="132"/>
      <c r="D138" s="133" t="s">
        <v>105</v>
      </c>
      <c r="E138" s="451"/>
      <c r="F138" s="135"/>
      <c r="G138" s="136"/>
      <c r="H138" s="288"/>
      <c r="I138" s="318"/>
      <c r="J138"/>
      <c r="K138"/>
      <c r="L138"/>
      <c r="M138"/>
      <c r="N138"/>
      <c r="O138"/>
      <c r="P138"/>
      <c r="Q138"/>
      <c r="R138"/>
      <c r="S138"/>
      <c r="T138"/>
      <c r="U138"/>
      <c r="V138"/>
      <c r="W138"/>
      <c r="X138"/>
      <c r="Y138"/>
      <c r="Z138"/>
      <c r="AA138"/>
      <c r="AB138"/>
      <c r="AC138"/>
      <c r="AD138"/>
      <c r="AE138"/>
      <c r="AF138"/>
      <c r="AG138"/>
      <c r="AH138"/>
      <c r="AI138"/>
      <c r="AJ138"/>
      <c r="AK138"/>
    </row>
    <row r="139" spans="1:37" ht="57" customHeight="1" x14ac:dyDescent="0.35">
      <c r="A139" s="2"/>
      <c r="B139" s="138">
        <v>62</v>
      </c>
      <c r="C139" s="139" t="s">
        <v>106</v>
      </c>
      <c r="D139" s="140" t="s">
        <v>147</v>
      </c>
      <c r="E139" s="452" t="s">
        <v>38</v>
      </c>
      <c r="F139" s="142">
        <v>73</v>
      </c>
      <c r="G139" s="143"/>
      <c r="H139" s="144">
        <f>(F139*G139)</f>
        <v>0</v>
      </c>
      <c r="I139" s="318"/>
      <c r="J139"/>
      <c r="K139"/>
      <c r="L139"/>
      <c r="M139"/>
      <c r="N139"/>
      <c r="O139"/>
      <c r="P139"/>
      <c r="Q139"/>
      <c r="R139"/>
      <c r="S139"/>
      <c r="T139"/>
      <c r="U139"/>
      <c r="V139"/>
      <c r="W139"/>
      <c r="X139"/>
      <c r="Y139"/>
      <c r="Z139"/>
      <c r="AA139"/>
      <c r="AB139"/>
      <c r="AC139"/>
      <c r="AD139"/>
      <c r="AE139"/>
      <c r="AF139"/>
      <c r="AG139"/>
      <c r="AH139"/>
      <c r="AI139"/>
      <c r="AJ139"/>
      <c r="AK139"/>
    </row>
    <row r="140" spans="1:37" ht="56.25" x14ac:dyDescent="0.35">
      <c r="A140" s="2"/>
      <c r="B140" s="45">
        <v>63</v>
      </c>
      <c r="C140" s="55"/>
      <c r="D140" s="5" t="s">
        <v>146</v>
      </c>
      <c r="E140" s="320" t="s">
        <v>38</v>
      </c>
      <c r="F140" s="49">
        <v>79</v>
      </c>
      <c r="G140" s="41"/>
      <c r="H140" s="33">
        <f>(F140*G140)</f>
        <v>0</v>
      </c>
      <c r="J140"/>
      <c r="K140"/>
      <c r="L140"/>
      <c r="M140"/>
      <c r="N140"/>
      <c r="O140"/>
      <c r="P140"/>
      <c r="Q140"/>
      <c r="R140"/>
      <c r="S140"/>
      <c r="T140"/>
      <c r="U140"/>
      <c r="V140"/>
      <c r="W140"/>
      <c r="X140"/>
      <c r="Y140"/>
      <c r="Z140"/>
      <c r="AA140"/>
      <c r="AB140"/>
      <c r="AC140"/>
      <c r="AD140"/>
      <c r="AE140"/>
      <c r="AF140"/>
      <c r="AG140"/>
      <c r="AH140"/>
      <c r="AI140"/>
      <c r="AJ140"/>
      <c r="AK140"/>
    </row>
    <row r="141" spans="1:37" ht="43.5" customHeight="1" x14ac:dyDescent="0.35">
      <c r="A141" s="2"/>
      <c r="B141" s="45">
        <v>64</v>
      </c>
      <c r="C141" s="55"/>
      <c r="D141" s="851" t="s">
        <v>145</v>
      </c>
      <c r="E141" s="320" t="s">
        <v>38</v>
      </c>
      <c r="F141" s="49">
        <v>7</v>
      </c>
      <c r="G141" s="41"/>
      <c r="H141" s="33">
        <f>(F141*G141)</f>
        <v>0</v>
      </c>
      <c r="J141"/>
      <c r="K141"/>
      <c r="L141"/>
      <c r="M141"/>
      <c r="N141"/>
      <c r="O141"/>
      <c r="P141"/>
      <c r="Q141"/>
      <c r="R141"/>
      <c r="S141"/>
      <c r="T141"/>
      <c r="U141"/>
      <c r="V141"/>
      <c r="W141"/>
      <c r="X141"/>
      <c r="Y141"/>
      <c r="Z141"/>
      <c r="AA141"/>
      <c r="AB141"/>
      <c r="AC141"/>
      <c r="AD141"/>
      <c r="AE141"/>
      <c r="AF141"/>
      <c r="AG141"/>
      <c r="AH141"/>
      <c r="AI141"/>
      <c r="AJ141"/>
      <c r="AK141"/>
    </row>
    <row r="142" spans="1:37" ht="16.5" customHeight="1" thickBot="1" x14ac:dyDescent="0.4">
      <c r="A142" s="2"/>
      <c r="B142" s="970" t="s">
        <v>111</v>
      </c>
      <c r="C142" s="971"/>
      <c r="D142" s="971"/>
      <c r="E142" s="971"/>
      <c r="F142" s="971"/>
      <c r="G142" s="972"/>
      <c r="H142" s="317">
        <f>SUM(H135:H141)</f>
        <v>0</v>
      </c>
      <c r="J142"/>
      <c r="K142"/>
      <c r="L142"/>
      <c r="M142"/>
      <c r="N142"/>
      <c r="O142"/>
      <c r="P142"/>
      <c r="Q142"/>
      <c r="R142"/>
      <c r="S142"/>
      <c r="T142"/>
      <c r="U142"/>
      <c r="V142"/>
      <c r="W142"/>
      <c r="X142"/>
      <c r="Y142"/>
      <c r="Z142"/>
      <c r="AA142"/>
      <c r="AB142"/>
      <c r="AC142"/>
      <c r="AD142"/>
      <c r="AE142"/>
      <c r="AF142"/>
      <c r="AG142"/>
      <c r="AH142"/>
      <c r="AI142"/>
      <c r="AJ142"/>
      <c r="AK142"/>
    </row>
    <row r="143" spans="1:37" ht="19.5" thickBot="1" x14ac:dyDescent="0.4">
      <c r="A143" s="2"/>
      <c r="E143" s="440"/>
      <c r="J143"/>
      <c r="K143"/>
      <c r="L143"/>
      <c r="M143"/>
      <c r="N143"/>
      <c r="O143"/>
      <c r="P143"/>
      <c r="Q143"/>
      <c r="R143"/>
      <c r="S143"/>
      <c r="T143"/>
      <c r="U143"/>
      <c r="V143"/>
      <c r="W143"/>
      <c r="X143"/>
      <c r="Y143"/>
      <c r="Z143"/>
      <c r="AA143"/>
      <c r="AB143"/>
      <c r="AC143"/>
      <c r="AD143"/>
      <c r="AE143"/>
      <c r="AF143"/>
      <c r="AG143"/>
      <c r="AH143"/>
      <c r="AI143"/>
      <c r="AJ143"/>
      <c r="AK143"/>
    </row>
    <row r="144" spans="1:37" ht="22.5" customHeight="1" thickBot="1" x14ac:dyDescent="0.3">
      <c r="A144" s="2"/>
      <c r="B144" s="316"/>
      <c r="C144" s="315"/>
      <c r="D144" s="973" t="s">
        <v>144</v>
      </c>
      <c r="E144" s="974"/>
      <c r="F144" s="974"/>
      <c r="G144" s="975"/>
      <c r="H144" s="314"/>
      <c r="J144"/>
      <c r="K144"/>
      <c r="L144"/>
      <c r="M144"/>
      <c r="N144"/>
      <c r="O144"/>
      <c r="P144"/>
      <c r="Q144"/>
      <c r="R144"/>
      <c r="S144"/>
      <c r="T144"/>
      <c r="U144"/>
      <c r="V144"/>
      <c r="W144"/>
      <c r="X144"/>
      <c r="Y144"/>
      <c r="Z144"/>
      <c r="AA144"/>
      <c r="AB144"/>
      <c r="AC144"/>
      <c r="AD144"/>
      <c r="AE144"/>
      <c r="AF144"/>
      <c r="AG144"/>
      <c r="AH144"/>
      <c r="AI144"/>
      <c r="AJ144"/>
      <c r="AK144"/>
    </row>
    <row r="145" spans="1:8" ht="18.75" x14ac:dyDescent="0.35">
      <c r="B145" s="21"/>
      <c r="C145" s="291"/>
      <c r="D145" s="263" t="s">
        <v>41</v>
      </c>
      <c r="E145" s="441"/>
      <c r="F145" s="313"/>
      <c r="G145" s="263"/>
      <c r="H145" s="312">
        <f>H105</f>
        <v>0</v>
      </c>
    </row>
    <row r="146" spans="1:8" ht="23.25" customHeight="1" x14ac:dyDescent="0.35">
      <c r="A146" s="7"/>
      <c r="B146" s="22"/>
      <c r="C146" s="292"/>
      <c r="D146" s="309" t="s">
        <v>42</v>
      </c>
      <c r="E146" s="442"/>
      <c r="F146" s="308"/>
      <c r="G146" s="307"/>
      <c r="H146" s="303">
        <f>H111</f>
        <v>0</v>
      </c>
    </row>
    <row r="147" spans="1:8" ht="18.75" x14ac:dyDescent="0.35">
      <c r="A147" s="7"/>
      <c r="B147" s="311"/>
      <c r="C147" s="310"/>
      <c r="D147" s="309" t="s">
        <v>112</v>
      </c>
      <c r="E147" s="442"/>
      <c r="F147" s="308"/>
      <c r="G147" s="307"/>
      <c r="H147" s="303">
        <f>H120</f>
        <v>0</v>
      </c>
    </row>
    <row r="148" spans="1:8" ht="18.75" x14ac:dyDescent="0.35">
      <c r="A148" s="7"/>
      <c r="B148" s="306"/>
      <c r="C148" s="5"/>
      <c r="D148" s="304" t="s">
        <v>43</v>
      </c>
      <c r="E148" s="442"/>
      <c r="F148" s="305"/>
      <c r="G148" s="304"/>
      <c r="H148" s="303">
        <f>H126</f>
        <v>0</v>
      </c>
    </row>
    <row r="149" spans="1:8" s="2" customFormat="1" ht="18.75" x14ac:dyDescent="0.35">
      <c r="A149" s="7"/>
      <c r="B149" s="306"/>
      <c r="C149" s="5"/>
      <c r="D149" s="304" t="s">
        <v>44</v>
      </c>
      <c r="E149" s="442"/>
      <c r="F149" s="305"/>
      <c r="G149" s="304"/>
      <c r="H149" s="303">
        <f>H131</f>
        <v>0</v>
      </c>
    </row>
    <row r="150" spans="1:8" s="2" customFormat="1" ht="38.25" thickBot="1" x14ac:dyDescent="0.4">
      <c r="A150" s="1"/>
      <c r="B150" s="302"/>
      <c r="C150" s="301"/>
      <c r="D150" s="300" t="s">
        <v>71</v>
      </c>
      <c r="E150" s="592"/>
      <c r="F150" s="300"/>
      <c r="G150" s="300"/>
      <c r="H150" s="299">
        <f>H142</f>
        <v>0</v>
      </c>
    </row>
    <row r="151" spans="1:8" s="50" customFormat="1" ht="30.75" customHeight="1" thickBot="1" x14ac:dyDescent="0.4">
      <c r="B151" s="275"/>
      <c r="C151" s="190"/>
      <c r="D151" s="276" t="s">
        <v>143</v>
      </c>
      <c r="E151" s="444"/>
      <c r="F151" s="278"/>
      <c r="G151" s="279"/>
      <c r="H151" s="240">
        <f>SUM(H145:H150)</f>
        <v>0</v>
      </c>
    </row>
    <row r="152" spans="1:8" s="2" customFormat="1" ht="27.75" customHeight="1" thickBot="1" x14ac:dyDescent="0.4">
      <c r="A152" s="1"/>
      <c r="B152" s="37"/>
      <c r="C152" s="37"/>
      <c r="D152" s="38" t="s">
        <v>45</v>
      </c>
      <c r="E152" s="445"/>
      <c r="F152" s="8"/>
      <c r="G152" s="39"/>
      <c r="H152" s="40"/>
    </row>
    <row r="153" spans="1:8" s="50" customFormat="1" ht="19.5" customHeight="1" thickBot="1" x14ac:dyDescent="0.4">
      <c r="B153" s="976" t="s">
        <v>142</v>
      </c>
      <c r="C153" s="977"/>
      <c r="D153" s="977"/>
      <c r="E153" s="977"/>
      <c r="F153" s="977"/>
      <c r="G153" s="977"/>
      <c r="H153" s="978"/>
    </row>
    <row r="154" spans="1:8" s="50" customFormat="1" ht="18.75" x14ac:dyDescent="0.35">
      <c r="B154" s="979">
        <v>1</v>
      </c>
      <c r="C154" s="980"/>
      <c r="D154" s="981" t="s">
        <v>141</v>
      </c>
      <c r="E154" s="981"/>
      <c r="F154" s="981"/>
      <c r="G154" s="981"/>
      <c r="H154" s="217">
        <f>SUM(H73)</f>
        <v>0</v>
      </c>
    </row>
    <row r="155" spans="1:8" s="50" customFormat="1" ht="19.5" thickBot="1" x14ac:dyDescent="0.4">
      <c r="B155" s="959">
        <v>2</v>
      </c>
      <c r="C155" s="960"/>
      <c r="D155" s="961" t="s">
        <v>140</v>
      </c>
      <c r="E155" s="961"/>
      <c r="F155" s="961"/>
      <c r="G155" s="961"/>
      <c r="H155" s="218">
        <f>SUM(H151)</f>
        <v>0</v>
      </c>
    </row>
    <row r="156" spans="1:8" s="50" customFormat="1" ht="16.899999999999999" customHeight="1" thickBot="1" x14ac:dyDescent="0.4">
      <c r="B156" s="962"/>
      <c r="C156" s="963"/>
      <c r="D156" s="964" t="s">
        <v>139</v>
      </c>
      <c r="E156" s="964"/>
      <c r="F156" s="964"/>
      <c r="G156" s="965"/>
      <c r="H156" s="281">
        <f>SUM(H154:H155)</f>
        <v>0</v>
      </c>
    </row>
    <row r="159" spans="1:8" s="2" customFormat="1" ht="18.75" x14ac:dyDescent="0.35">
      <c r="A159" s="1"/>
      <c r="B159" s="297"/>
      <c r="C159" s="297"/>
      <c r="D159" s="298" t="s">
        <v>62</v>
      </c>
      <c r="E159" s="446"/>
      <c r="F159" s="296"/>
      <c r="G159" s="295"/>
      <c r="H159" s="294"/>
    </row>
    <row r="160" spans="1:8" ht="18.75" x14ac:dyDescent="0.35">
      <c r="B160" s="297"/>
      <c r="C160" s="297"/>
      <c r="D160" s="298" t="s">
        <v>63</v>
      </c>
      <c r="E160" s="446"/>
      <c r="F160" s="296"/>
      <c r="G160" s="295"/>
      <c r="H160" s="294"/>
    </row>
    <row r="161" spans="1:37" ht="18.75" x14ac:dyDescent="0.35">
      <c r="A161" s="50"/>
      <c r="B161" s="297"/>
      <c r="C161" s="297"/>
      <c r="D161" s="298" t="s">
        <v>64</v>
      </c>
      <c r="E161" s="446"/>
      <c r="F161" s="296"/>
      <c r="G161" s="295"/>
      <c r="H161" s="294"/>
      <c r="I161"/>
      <c r="J161"/>
      <c r="K161"/>
      <c r="L161"/>
      <c r="M161"/>
      <c r="N161"/>
      <c r="O161"/>
      <c r="P161"/>
      <c r="Q161"/>
      <c r="R161"/>
      <c r="S161"/>
      <c r="T161"/>
      <c r="U161"/>
      <c r="V161"/>
      <c r="W161"/>
      <c r="X161"/>
      <c r="Y161"/>
      <c r="Z161"/>
      <c r="AA161"/>
      <c r="AB161"/>
      <c r="AC161"/>
      <c r="AD161"/>
      <c r="AE161"/>
      <c r="AF161"/>
      <c r="AG161"/>
      <c r="AH161"/>
      <c r="AI161"/>
      <c r="AJ161"/>
      <c r="AK161"/>
    </row>
  </sheetData>
  <mergeCells count="59">
    <mergeCell ref="B1:H1"/>
    <mergeCell ref="B2:H2"/>
    <mergeCell ref="B3:H3"/>
    <mergeCell ref="D4:H4"/>
    <mergeCell ref="D5:H5"/>
    <mergeCell ref="D6:H6"/>
    <mergeCell ref="D18:H18"/>
    <mergeCell ref="D7:H7"/>
    <mergeCell ref="D8:H8"/>
    <mergeCell ref="D9:H9"/>
    <mergeCell ref="D10:H10"/>
    <mergeCell ref="D11:H11"/>
    <mergeCell ref="D12:H12"/>
    <mergeCell ref="D13:H13"/>
    <mergeCell ref="D14:H14"/>
    <mergeCell ref="D15:H15"/>
    <mergeCell ref="D16:H16"/>
    <mergeCell ref="D17:H17"/>
    <mergeCell ref="D19:H19"/>
    <mergeCell ref="B39:G39"/>
    <mergeCell ref="B45:G45"/>
    <mergeCell ref="B50:G50"/>
    <mergeCell ref="B55:G55"/>
    <mergeCell ref="B64:G64"/>
    <mergeCell ref="D66:G66"/>
    <mergeCell ref="B76:H76"/>
    <mergeCell ref="B77:H77"/>
    <mergeCell ref="B78:H78"/>
    <mergeCell ref="B111:G111"/>
    <mergeCell ref="B120:G120"/>
    <mergeCell ref="D79:H79"/>
    <mergeCell ref="D91:H91"/>
    <mergeCell ref="D80:H80"/>
    <mergeCell ref="D81:H81"/>
    <mergeCell ref="D82:H82"/>
    <mergeCell ref="D83:H83"/>
    <mergeCell ref="D84:H84"/>
    <mergeCell ref="D85:H85"/>
    <mergeCell ref="D86:H86"/>
    <mergeCell ref="D87:H87"/>
    <mergeCell ref="D88:H88"/>
    <mergeCell ref="D89:H89"/>
    <mergeCell ref="D90:H90"/>
    <mergeCell ref="B155:C155"/>
    <mergeCell ref="D155:G155"/>
    <mergeCell ref="B156:C156"/>
    <mergeCell ref="D156:G156"/>
    <mergeCell ref="D30:G30"/>
    <mergeCell ref="D105:G105"/>
    <mergeCell ref="B142:G142"/>
    <mergeCell ref="D144:G144"/>
    <mergeCell ref="B153:H153"/>
    <mergeCell ref="B154:C154"/>
    <mergeCell ref="D154:G154"/>
    <mergeCell ref="B126:G126"/>
    <mergeCell ref="B131:G131"/>
    <mergeCell ref="D92:H92"/>
    <mergeCell ref="D93:H93"/>
    <mergeCell ref="D94:H94"/>
  </mergeCells>
  <pageMargins left="0.70866141732283472" right="0.70866141732283472" top="0.74803149606299213" bottom="0.74803149606299213" header="0.31496062992125984" footer="0.31496062992125984"/>
  <pageSetup paperSize="9" scale="59" fitToHeight="0" orientation="portrait" r:id="rId1"/>
  <headerFooter>
    <oddHeader>&amp;CБАРАЊЕ ЗА ПОНУДИ - Тендер 3 - Дел ... - Анекс 1
Реф. Бр.: LRCP-9034-MK-RFB-A.2.1.3 - Тендер 3 - Дел ..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...&amp;CРеконструкција на ул....&amp;R&amp;P/&amp;N</oddFooter>
  </headerFooter>
  <rowBreaks count="2" manualBreakCount="2">
    <brk id="16" max="7" man="1"/>
    <brk id="50"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7"/>
  <sheetViews>
    <sheetView view="pageBreakPreview" topLeftCell="A10" zoomScale="89" zoomScaleNormal="94" zoomScaleSheetLayoutView="89" workbookViewId="0">
      <selection activeCell="D15" sqref="D15:H15"/>
    </sheetView>
  </sheetViews>
  <sheetFormatPr defaultRowHeight="18.75" x14ac:dyDescent="0.35"/>
  <cols>
    <col min="1" max="1" width="5" style="66" customWidth="1"/>
    <col min="2" max="2" width="6.28515625" style="165" customWidth="1"/>
    <col min="3" max="3" width="9.28515625" style="165" customWidth="1"/>
    <col min="4" max="4" width="61.28515625" style="220" customWidth="1"/>
    <col min="5" max="5" width="11" style="228" customWidth="1"/>
    <col min="6" max="6" width="15.42578125" style="171" customWidth="1"/>
    <col min="7" max="7" width="18" style="229" customWidth="1"/>
    <col min="8" max="8" width="25.7109375" style="230" customWidth="1"/>
  </cols>
  <sheetData>
    <row r="1" spans="1:8" x14ac:dyDescent="0.35">
      <c r="A1" s="50"/>
      <c r="D1" s="166"/>
      <c r="E1" s="167"/>
      <c r="G1" s="169"/>
      <c r="H1" s="170"/>
    </row>
    <row r="2" spans="1:8" ht="80.25" customHeight="1" x14ac:dyDescent="0.25">
      <c r="B2" s="997" t="s">
        <v>291</v>
      </c>
      <c r="C2" s="998"/>
      <c r="D2" s="998"/>
      <c r="E2" s="998"/>
      <c r="F2" s="998"/>
      <c r="G2" s="998"/>
      <c r="H2" s="999"/>
    </row>
    <row r="3" spans="1:8" x14ac:dyDescent="0.25">
      <c r="B3" s="1000" t="s">
        <v>84</v>
      </c>
      <c r="C3" s="1001"/>
      <c r="D3" s="1001"/>
      <c r="E3" s="1001"/>
      <c r="F3" s="1001"/>
      <c r="G3" s="1001"/>
      <c r="H3" s="1002"/>
    </row>
    <row r="4" spans="1:8" ht="42.75" customHeight="1" x14ac:dyDescent="0.35">
      <c r="A4" s="67"/>
      <c r="B4" s="1003" t="s">
        <v>138</v>
      </c>
      <c r="C4" s="1004"/>
      <c r="D4" s="1004"/>
      <c r="E4" s="1004"/>
      <c r="F4" s="1004"/>
      <c r="G4" s="1004"/>
      <c r="H4" s="1005"/>
    </row>
    <row r="5" spans="1:8" x14ac:dyDescent="0.35">
      <c r="A5" s="50"/>
      <c r="B5" s="68"/>
      <c r="C5" s="69"/>
      <c r="D5" s="1006" t="s">
        <v>0</v>
      </c>
      <c r="E5" s="1007"/>
      <c r="F5" s="1007"/>
      <c r="G5" s="1007"/>
      <c r="H5" s="1008"/>
    </row>
    <row r="6" spans="1:8" ht="37.5" customHeight="1" x14ac:dyDescent="0.35">
      <c r="A6" s="50"/>
      <c r="B6" s="70"/>
      <c r="C6" s="71" t="s">
        <v>1</v>
      </c>
      <c r="D6" s="1009" t="s">
        <v>2</v>
      </c>
      <c r="E6" s="1010"/>
      <c r="F6" s="1010"/>
      <c r="G6" s="1010"/>
      <c r="H6" s="1011"/>
    </row>
    <row r="7" spans="1:8" ht="131.25" customHeight="1" x14ac:dyDescent="0.35">
      <c r="A7" s="50"/>
      <c r="B7" s="70"/>
      <c r="C7" s="71" t="s">
        <v>3</v>
      </c>
      <c r="D7" s="1009" t="s">
        <v>4</v>
      </c>
      <c r="E7" s="1012"/>
      <c r="F7" s="1012"/>
      <c r="G7" s="1012"/>
      <c r="H7" s="1013"/>
    </row>
    <row r="8" spans="1:8" ht="77.25" customHeight="1" x14ac:dyDescent="0.35">
      <c r="A8" s="50"/>
      <c r="B8" s="72"/>
      <c r="C8" s="73" t="s">
        <v>5</v>
      </c>
      <c r="D8" s="881" t="s">
        <v>6</v>
      </c>
      <c r="E8" s="881"/>
      <c r="F8" s="881"/>
      <c r="G8" s="881"/>
      <c r="H8" s="882"/>
    </row>
    <row r="9" spans="1:8" ht="81.75" customHeight="1" x14ac:dyDescent="0.35">
      <c r="A9" s="67"/>
      <c r="B9" s="74"/>
      <c r="C9" s="75" t="s">
        <v>7</v>
      </c>
      <c r="D9" s="881" t="s">
        <v>58</v>
      </c>
      <c r="E9" s="881"/>
      <c r="F9" s="881"/>
      <c r="G9" s="881"/>
      <c r="H9" s="882"/>
    </row>
    <row r="10" spans="1:8" ht="120" customHeight="1" x14ac:dyDescent="0.35">
      <c r="A10" s="50"/>
      <c r="B10" s="72"/>
      <c r="C10" s="73" t="s">
        <v>8</v>
      </c>
      <c r="D10" s="881" t="s">
        <v>51</v>
      </c>
      <c r="E10" s="881"/>
      <c r="F10" s="881"/>
      <c r="G10" s="881"/>
      <c r="H10" s="882"/>
    </row>
    <row r="11" spans="1:8" ht="78" customHeight="1" x14ac:dyDescent="0.35">
      <c r="A11" s="50"/>
      <c r="B11" s="72"/>
      <c r="C11" s="73" t="s">
        <v>9</v>
      </c>
      <c r="D11" s="881" t="s">
        <v>52</v>
      </c>
      <c r="E11" s="881"/>
      <c r="F11" s="881"/>
      <c r="G11" s="881"/>
      <c r="H11" s="882"/>
    </row>
    <row r="12" spans="1:8" ht="47.25" customHeight="1" x14ac:dyDescent="0.35">
      <c r="A12" s="50"/>
      <c r="B12" s="72"/>
      <c r="C12" s="73" t="s">
        <v>10</v>
      </c>
      <c r="D12" s="881" t="s">
        <v>11</v>
      </c>
      <c r="E12" s="881"/>
      <c r="F12" s="881"/>
      <c r="G12" s="881"/>
      <c r="H12" s="882"/>
    </row>
    <row r="13" spans="1:8" ht="114" customHeight="1" x14ac:dyDescent="0.35">
      <c r="A13" s="50"/>
      <c r="B13" s="72"/>
      <c r="C13" s="73" t="s">
        <v>12</v>
      </c>
      <c r="D13" s="1014" t="s">
        <v>85</v>
      </c>
      <c r="E13" s="1015"/>
      <c r="F13" s="1015"/>
      <c r="G13" s="1015"/>
      <c r="H13" s="1016"/>
    </row>
    <row r="14" spans="1:8" ht="70.150000000000006" customHeight="1" x14ac:dyDescent="0.35">
      <c r="A14" s="50"/>
      <c r="B14" s="72"/>
      <c r="C14" s="76" t="s">
        <v>13</v>
      </c>
      <c r="D14" s="881" t="s">
        <v>14</v>
      </c>
      <c r="E14" s="881"/>
      <c r="F14" s="881"/>
      <c r="G14" s="881"/>
      <c r="H14" s="882"/>
    </row>
    <row r="15" spans="1:8" ht="93" customHeight="1" x14ac:dyDescent="0.35">
      <c r="A15" s="50"/>
      <c r="B15" s="72"/>
      <c r="C15" s="73" t="s">
        <v>15</v>
      </c>
      <c r="D15" s="1009" t="s">
        <v>86</v>
      </c>
      <c r="E15" s="1012"/>
      <c r="F15" s="1012"/>
      <c r="G15" s="1012"/>
      <c r="H15" s="1013"/>
    </row>
    <row r="16" spans="1:8" ht="171" customHeight="1" x14ac:dyDescent="0.35">
      <c r="A16" s="50"/>
      <c r="B16" s="72"/>
      <c r="C16" s="73" t="s">
        <v>16</v>
      </c>
      <c r="D16" s="881" t="s">
        <v>17</v>
      </c>
      <c r="E16" s="881"/>
      <c r="F16" s="881"/>
      <c r="G16" s="881"/>
      <c r="H16" s="882"/>
    </row>
    <row r="17" spans="1:30" ht="137.25" customHeight="1" x14ac:dyDescent="0.35">
      <c r="A17" s="50"/>
      <c r="B17" s="72"/>
      <c r="C17" s="73" t="s">
        <v>18</v>
      </c>
      <c r="D17" s="1009" t="s">
        <v>19</v>
      </c>
      <c r="E17" s="1012"/>
      <c r="F17" s="1012"/>
      <c r="G17" s="1012"/>
      <c r="H17" s="1013"/>
    </row>
    <row r="18" spans="1:30" ht="94.5" customHeight="1" x14ac:dyDescent="0.35">
      <c r="A18" s="50"/>
      <c r="B18" s="72"/>
      <c r="C18" s="73" t="s">
        <v>20</v>
      </c>
      <c r="D18" s="1009" t="s">
        <v>21</v>
      </c>
      <c r="E18" s="1012"/>
      <c r="F18" s="1012"/>
      <c r="G18" s="1012"/>
      <c r="H18" s="1013"/>
    </row>
    <row r="19" spans="1:30" ht="80.25" customHeight="1" x14ac:dyDescent="0.35">
      <c r="A19" s="67"/>
      <c r="B19" s="74"/>
      <c r="C19" s="75" t="s">
        <v>22</v>
      </c>
      <c r="D19" s="1009" t="s">
        <v>59</v>
      </c>
      <c r="E19" s="1012"/>
      <c r="F19" s="1012"/>
      <c r="G19" s="1012"/>
      <c r="H19" s="1013"/>
    </row>
    <row r="20" spans="1:30" ht="60.75" customHeight="1" thickBot="1" x14ac:dyDescent="0.4">
      <c r="A20" s="50"/>
      <c r="B20" s="77"/>
      <c r="C20" s="78" t="s">
        <v>23</v>
      </c>
      <c r="D20" s="899" t="s">
        <v>60</v>
      </c>
      <c r="E20" s="899"/>
      <c r="F20" s="899"/>
      <c r="G20" s="899"/>
      <c r="H20" s="900"/>
    </row>
    <row r="21" spans="1:30" ht="25.9" customHeight="1" thickBot="1" x14ac:dyDescent="0.4">
      <c r="A21" s="50"/>
      <c r="B21" s="172"/>
      <c r="C21" s="173"/>
      <c r="D21" s="174"/>
      <c r="E21" s="174"/>
      <c r="F21" s="175"/>
      <c r="G21" s="174"/>
      <c r="H21" s="176"/>
    </row>
    <row r="22" spans="1:30" ht="38.25" thickBot="1" x14ac:dyDescent="0.4">
      <c r="A22" s="1"/>
      <c r="B22" s="63" t="s">
        <v>24</v>
      </c>
      <c r="C22" s="64" t="s">
        <v>46</v>
      </c>
      <c r="D22" s="64" t="s">
        <v>25</v>
      </c>
      <c r="E22" s="64" t="s">
        <v>26</v>
      </c>
      <c r="F22" s="79" t="s">
        <v>27</v>
      </c>
      <c r="G22" s="80" t="s">
        <v>28</v>
      </c>
      <c r="H22" s="81" t="s">
        <v>29</v>
      </c>
      <c r="I22" s="2"/>
      <c r="J22" s="2"/>
      <c r="K22" s="2"/>
      <c r="L22" s="2"/>
      <c r="M22" s="2"/>
      <c r="N22" s="2"/>
      <c r="O22" s="2"/>
      <c r="P22" s="2"/>
      <c r="Q22" s="2"/>
      <c r="R22" s="2"/>
      <c r="S22" s="2"/>
      <c r="T22" s="2"/>
      <c r="U22" s="2"/>
      <c r="V22" s="2"/>
      <c r="W22" s="2"/>
      <c r="X22" s="2"/>
      <c r="Y22" s="2"/>
    </row>
    <row r="23" spans="1:30" ht="19.5" thickBot="1" x14ac:dyDescent="0.4">
      <c r="A23" s="82"/>
      <c r="B23" s="177">
        <v>1</v>
      </c>
      <c r="C23" s="178">
        <v>2</v>
      </c>
      <c r="D23" s="178">
        <v>3</v>
      </c>
      <c r="E23" s="179">
        <v>4</v>
      </c>
      <c r="F23" s="180"/>
      <c r="G23" s="181">
        <v>6</v>
      </c>
      <c r="H23" s="182">
        <v>7</v>
      </c>
      <c r="I23" s="83"/>
    </row>
    <row r="24" spans="1:30" x14ac:dyDescent="0.35">
      <c r="A24" s="50"/>
      <c r="B24" s="183"/>
      <c r="C24" s="184"/>
      <c r="D24" s="185" t="s">
        <v>30</v>
      </c>
      <c r="E24" s="185"/>
      <c r="F24" s="84"/>
      <c r="G24" s="185"/>
      <c r="H24" s="186"/>
    </row>
    <row r="25" spans="1:30" ht="15.75" customHeight="1" x14ac:dyDescent="0.35">
      <c r="A25" s="1"/>
      <c r="B25" s="42">
        <v>1</v>
      </c>
      <c r="C25" s="55" t="s">
        <v>72</v>
      </c>
      <c r="D25" s="90" t="s">
        <v>31</v>
      </c>
      <c r="E25" s="87" t="s">
        <v>32</v>
      </c>
      <c r="F25" s="88">
        <v>1</v>
      </c>
      <c r="G25" s="88"/>
      <c r="H25" s="33">
        <f t="shared" ref="H25:H30" si="0">(F25*G25)</f>
        <v>0</v>
      </c>
      <c r="I25" s="2"/>
      <c r="J25" s="2"/>
      <c r="K25" s="2"/>
      <c r="L25" s="2"/>
      <c r="M25" s="2"/>
      <c r="N25" s="2"/>
      <c r="O25" s="2"/>
      <c r="P25" s="2"/>
      <c r="Q25" s="2"/>
      <c r="R25" s="2"/>
      <c r="S25" s="2"/>
      <c r="T25" s="2"/>
      <c r="U25" s="2"/>
      <c r="V25" s="2"/>
      <c r="W25" s="2"/>
      <c r="X25" s="2"/>
      <c r="Y25" s="2"/>
      <c r="Z25" s="2"/>
      <c r="AA25" s="2"/>
      <c r="AB25" s="2"/>
      <c r="AC25" s="2"/>
      <c r="AD25" s="2"/>
    </row>
    <row r="26" spans="1:30" ht="42" customHeight="1" x14ac:dyDescent="0.35">
      <c r="A26" s="1"/>
      <c r="B26" s="42">
        <v>2</v>
      </c>
      <c r="C26" s="85" t="s">
        <v>73</v>
      </c>
      <c r="D26" s="86" t="s">
        <v>33</v>
      </c>
      <c r="E26" s="87" t="s">
        <v>32</v>
      </c>
      <c r="F26" s="88">
        <v>1</v>
      </c>
      <c r="G26" s="88"/>
      <c r="H26" s="33">
        <f t="shared" si="0"/>
        <v>0</v>
      </c>
      <c r="I26" s="2"/>
      <c r="J26" s="2"/>
      <c r="K26" s="2"/>
      <c r="L26" s="2"/>
      <c r="M26" s="2"/>
      <c r="N26" s="2"/>
      <c r="O26" s="2"/>
      <c r="P26" s="2"/>
      <c r="Q26" s="2"/>
      <c r="R26" s="2"/>
      <c r="S26" s="2"/>
      <c r="T26" s="2"/>
      <c r="U26" s="2"/>
      <c r="V26" s="2"/>
      <c r="W26" s="2"/>
      <c r="X26" s="2"/>
      <c r="Y26" s="2"/>
      <c r="Z26" s="2"/>
      <c r="AA26" s="2"/>
      <c r="AB26" s="2"/>
      <c r="AC26" s="2"/>
      <c r="AD26" s="2"/>
    </row>
    <row r="27" spans="1:30" ht="30.6" customHeight="1" x14ac:dyDescent="0.35">
      <c r="A27" s="1"/>
      <c r="B27" s="42">
        <v>3</v>
      </c>
      <c r="C27" s="55" t="s">
        <v>74</v>
      </c>
      <c r="D27" s="90" t="s">
        <v>34</v>
      </c>
      <c r="E27" s="87" t="s">
        <v>32</v>
      </c>
      <c r="F27" s="88">
        <v>1</v>
      </c>
      <c r="G27" s="88"/>
      <c r="H27" s="33">
        <f t="shared" si="0"/>
        <v>0</v>
      </c>
      <c r="I27" s="2"/>
      <c r="J27" s="2"/>
      <c r="K27" s="2"/>
      <c r="L27" s="2"/>
      <c r="M27" s="2"/>
      <c r="N27" s="2"/>
      <c r="O27" s="2"/>
      <c r="P27" s="2"/>
      <c r="Q27" s="2"/>
      <c r="R27" s="2"/>
      <c r="S27" s="2"/>
      <c r="T27" s="2"/>
      <c r="U27" s="2"/>
      <c r="V27" s="2"/>
      <c r="W27" s="2"/>
      <c r="X27" s="2"/>
      <c r="Y27" s="2"/>
      <c r="Z27" s="2"/>
      <c r="AA27" s="2"/>
      <c r="AB27" s="2"/>
      <c r="AC27" s="2"/>
      <c r="AD27" s="2"/>
    </row>
    <row r="28" spans="1:30" ht="39.75" customHeight="1" x14ac:dyDescent="0.35">
      <c r="A28" s="1"/>
      <c r="B28" s="42">
        <v>4</v>
      </c>
      <c r="C28" s="55" t="s">
        <v>75</v>
      </c>
      <c r="D28" s="90" t="s">
        <v>48</v>
      </c>
      <c r="E28" s="87" t="s">
        <v>32</v>
      </c>
      <c r="F28" s="88">
        <v>1</v>
      </c>
      <c r="G28" s="88"/>
      <c r="H28" s="33">
        <f t="shared" si="0"/>
        <v>0</v>
      </c>
      <c r="I28" s="2"/>
      <c r="J28" s="2"/>
      <c r="K28" s="2"/>
      <c r="L28" s="2"/>
      <c r="M28" s="2"/>
      <c r="N28" s="2"/>
      <c r="O28" s="2"/>
      <c r="P28" s="2"/>
      <c r="Q28" s="2"/>
      <c r="R28" s="2"/>
      <c r="S28" s="2"/>
      <c r="T28" s="2"/>
      <c r="U28" s="2"/>
      <c r="V28" s="2"/>
      <c r="W28" s="2"/>
      <c r="X28" s="2"/>
      <c r="Y28" s="2"/>
      <c r="Z28" s="2"/>
      <c r="AA28" s="2"/>
      <c r="AB28" s="2"/>
      <c r="AC28" s="2"/>
      <c r="AD28" s="2"/>
    </row>
    <row r="29" spans="1:30" ht="80.25" customHeight="1" x14ac:dyDescent="0.35">
      <c r="A29" s="1"/>
      <c r="B29" s="42">
        <v>5</v>
      </c>
      <c r="C29" s="55" t="s">
        <v>76</v>
      </c>
      <c r="D29" s="90" t="s">
        <v>50</v>
      </c>
      <c r="E29" s="87" t="s">
        <v>32</v>
      </c>
      <c r="F29" s="88">
        <v>1</v>
      </c>
      <c r="G29" s="88"/>
      <c r="H29" s="33">
        <f t="shared" si="0"/>
        <v>0</v>
      </c>
      <c r="I29" s="2"/>
      <c r="J29" s="2"/>
      <c r="K29" s="2"/>
      <c r="L29" s="2"/>
      <c r="M29" s="2"/>
      <c r="N29" s="2"/>
      <c r="O29" s="2"/>
      <c r="P29" s="2"/>
      <c r="Q29" s="2"/>
      <c r="R29" s="2"/>
      <c r="S29" s="2"/>
      <c r="T29" s="2"/>
      <c r="U29" s="2"/>
      <c r="V29" s="2"/>
      <c r="W29" s="2"/>
      <c r="X29" s="2"/>
      <c r="Y29" s="2"/>
      <c r="Z29" s="2"/>
      <c r="AA29" s="2"/>
      <c r="AB29" s="2"/>
      <c r="AC29" s="2"/>
      <c r="AD29" s="2"/>
    </row>
    <row r="30" spans="1:30" ht="37.15" customHeight="1" thickBot="1" x14ac:dyDescent="0.4">
      <c r="A30" s="1"/>
      <c r="B30" s="13">
        <v>6</v>
      </c>
      <c r="C30" s="24">
        <v>14</v>
      </c>
      <c r="D30" s="65" t="s">
        <v>61</v>
      </c>
      <c r="E30" s="91" t="s">
        <v>32</v>
      </c>
      <c r="F30" s="88">
        <v>1</v>
      </c>
      <c r="G30" s="88"/>
      <c r="H30" s="148">
        <f t="shared" si="0"/>
        <v>0</v>
      </c>
      <c r="I30" s="2"/>
      <c r="J30" s="2"/>
      <c r="K30" s="2"/>
      <c r="L30" s="2"/>
      <c r="M30" s="2"/>
      <c r="N30" s="2"/>
      <c r="O30" s="2"/>
      <c r="P30" s="2"/>
      <c r="Q30" s="2"/>
      <c r="R30" s="2"/>
      <c r="S30" s="2"/>
      <c r="T30" s="2"/>
      <c r="U30" s="2"/>
      <c r="V30" s="2"/>
      <c r="W30" s="2"/>
      <c r="X30" s="2"/>
      <c r="Y30" s="2"/>
      <c r="Z30" s="2"/>
      <c r="AA30" s="2"/>
      <c r="AB30" s="2"/>
      <c r="AC30" s="2"/>
      <c r="AD30" s="2"/>
    </row>
    <row r="31" spans="1:30" ht="21" customHeight="1" thickBot="1" x14ac:dyDescent="0.4">
      <c r="A31" s="1"/>
      <c r="B31" s="985" t="s">
        <v>47</v>
      </c>
      <c r="C31" s="986"/>
      <c r="D31" s="986"/>
      <c r="E31" s="986"/>
      <c r="F31" s="986"/>
      <c r="G31" s="987"/>
      <c r="H31" s="240">
        <f>SUM(H25:H30)</f>
        <v>0</v>
      </c>
      <c r="I31" s="2"/>
      <c r="J31" s="2"/>
      <c r="K31" s="2"/>
      <c r="L31" s="2"/>
      <c r="M31" s="2"/>
      <c r="N31" s="2"/>
      <c r="O31" s="2"/>
      <c r="P31" s="2"/>
      <c r="Q31" s="2"/>
      <c r="R31" s="2"/>
      <c r="S31" s="2"/>
      <c r="T31" s="2"/>
      <c r="U31" s="2"/>
      <c r="V31" s="2"/>
      <c r="W31" s="2"/>
      <c r="X31" s="2"/>
      <c r="Y31" s="2"/>
      <c r="Z31" s="2"/>
      <c r="AA31" s="2"/>
      <c r="AB31" s="2"/>
      <c r="AC31" s="2"/>
      <c r="AD31" s="2"/>
    </row>
    <row r="32" spans="1:30" s="50" customFormat="1" ht="19.5" thickBot="1" x14ac:dyDescent="0.4">
      <c r="B32" s="245"/>
      <c r="C32" s="264"/>
      <c r="D32" s="265" t="s">
        <v>35</v>
      </c>
      <c r="E32" s="266"/>
      <c r="F32" s="267"/>
      <c r="G32" s="266"/>
      <c r="H32" s="268"/>
    </row>
    <row r="33" spans="1:8" s="50" customFormat="1" x14ac:dyDescent="0.35">
      <c r="B33" s="92">
        <v>7</v>
      </c>
      <c r="C33" s="93" t="s">
        <v>56</v>
      </c>
      <c r="D33" s="106" t="s">
        <v>87</v>
      </c>
      <c r="E33" s="57" t="s">
        <v>36</v>
      </c>
      <c r="F33" s="94">
        <v>1.0900000000000001</v>
      </c>
      <c r="G33" s="95"/>
      <c r="H33" s="32">
        <f t="shared" ref="H33:H39" si="1">(F33*G33)</f>
        <v>0</v>
      </c>
    </row>
    <row r="34" spans="1:8" s="50" customFormat="1" ht="80.25" customHeight="1" x14ac:dyDescent="0.35">
      <c r="B34" s="96">
        <v>8</v>
      </c>
      <c r="C34" s="51" t="s">
        <v>88</v>
      </c>
      <c r="D34" s="97" t="s">
        <v>287</v>
      </c>
      <c r="E34" s="52" t="s">
        <v>38</v>
      </c>
      <c r="F34" s="98">
        <v>5187</v>
      </c>
      <c r="G34" s="99"/>
      <c r="H34" s="33">
        <f t="shared" si="1"/>
        <v>0</v>
      </c>
    </row>
    <row r="35" spans="1:8" s="50" customFormat="1" ht="75.75" customHeight="1" x14ac:dyDescent="0.35">
      <c r="B35" s="96">
        <v>10</v>
      </c>
      <c r="C35" s="51" t="s">
        <v>88</v>
      </c>
      <c r="D35" s="97" t="s">
        <v>206</v>
      </c>
      <c r="E35" s="52" t="s">
        <v>37</v>
      </c>
      <c r="F35" s="98">
        <v>1490</v>
      </c>
      <c r="G35" s="99"/>
      <c r="H35" s="33">
        <f t="shared" si="1"/>
        <v>0</v>
      </c>
    </row>
    <row r="36" spans="1:8" s="187" customFormat="1" ht="94.5" customHeight="1" x14ac:dyDescent="0.35">
      <c r="B36" s="96">
        <v>11</v>
      </c>
      <c r="C36" s="100" t="s">
        <v>77</v>
      </c>
      <c r="D36" s="101" t="s">
        <v>78</v>
      </c>
      <c r="E36" s="60" t="s">
        <v>38</v>
      </c>
      <c r="F36" s="188">
        <v>50</v>
      </c>
      <c r="G36" s="110"/>
      <c r="H36" s="33">
        <f t="shared" si="1"/>
        <v>0</v>
      </c>
    </row>
    <row r="37" spans="1:8" s="1" customFormat="1" ht="37.5" x14ac:dyDescent="0.35">
      <c r="B37" s="42">
        <v>12</v>
      </c>
      <c r="C37" s="55" t="s">
        <v>89</v>
      </c>
      <c r="D37" s="260" t="s">
        <v>116</v>
      </c>
      <c r="E37" s="43" t="s">
        <v>37</v>
      </c>
      <c r="F37" s="44">
        <v>100</v>
      </c>
      <c r="G37" s="89"/>
      <c r="H37" s="33">
        <f t="shared" si="1"/>
        <v>0</v>
      </c>
    </row>
    <row r="38" spans="1:8" s="50" customFormat="1" ht="47.25" customHeight="1" x14ac:dyDescent="0.35">
      <c r="B38" s="247">
        <v>13</v>
      </c>
      <c r="C38" s="248" t="s">
        <v>92</v>
      </c>
      <c r="D38" s="249" t="s">
        <v>297</v>
      </c>
      <c r="E38" s="61" t="s">
        <v>94</v>
      </c>
      <c r="F38" s="250">
        <v>47</v>
      </c>
      <c r="G38" s="251"/>
      <c r="H38" s="148">
        <f t="shared" si="1"/>
        <v>0</v>
      </c>
    </row>
    <row r="39" spans="1:8" ht="57" thickBot="1" x14ac:dyDescent="0.4">
      <c r="A39" s="2"/>
      <c r="B39" s="23">
        <v>14</v>
      </c>
      <c r="C39" s="24"/>
      <c r="D39" s="128" t="s">
        <v>104</v>
      </c>
      <c r="E39" s="129" t="s">
        <v>49</v>
      </c>
      <c r="F39" s="130">
        <v>1</v>
      </c>
      <c r="G39" s="47"/>
      <c r="H39" s="34">
        <f t="shared" si="1"/>
        <v>0</v>
      </c>
    </row>
    <row r="40" spans="1:8" s="50" customFormat="1" ht="19.5" thickBot="1" x14ac:dyDescent="0.4">
      <c r="B40" s="103"/>
      <c r="C40" s="104"/>
      <c r="D40" s="1028" t="s">
        <v>90</v>
      </c>
      <c r="E40" s="1029"/>
      <c r="F40" s="1029"/>
      <c r="G40" s="1030"/>
      <c r="H40" s="269">
        <f>SUM(H33:H39)</f>
        <v>0</v>
      </c>
    </row>
    <row r="41" spans="1:8" s="50" customFormat="1" ht="19.5" thickBot="1" x14ac:dyDescent="0.4">
      <c r="B41" s="1017" t="s">
        <v>117</v>
      </c>
      <c r="C41" s="1018"/>
      <c r="D41" s="1018"/>
      <c r="E41" s="1018"/>
      <c r="F41" s="1018"/>
      <c r="G41" s="1018"/>
      <c r="H41" s="1019"/>
    </row>
    <row r="42" spans="1:8" s="50" customFormat="1" x14ac:dyDescent="0.35">
      <c r="B42" s="92">
        <v>15</v>
      </c>
      <c r="C42" s="105" t="s">
        <v>79</v>
      </c>
      <c r="D42" s="106" t="s">
        <v>81</v>
      </c>
      <c r="E42" s="57" t="s">
        <v>38</v>
      </c>
      <c r="F42" s="94">
        <v>9840</v>
      </c>
      <c r="G42" s="95"/>
      <c r="H42" s="33">
        <f>(F42*G42)</f>
        <v>0</v>
      </c>
    </row>
    <row r="43" spans="1:8" s="50" customFormat="1" ht="74.45" customHeight="1" thickBot="1" x14ac:dyDescent="0.4">
      <c r="B43" s="247">
        <v>16</v>
      </c>
      <c r="C43" s="248" t="s">
        <v>95</v>
      </c>
      <c r="D43" s="249" t="s">
        <v>118</v>
      </c>
      <c r="E43" s="61" t="s">
        <v>39</v>
      </c>
      <c r="F43" s="250">
        <v>4540</v>
      </c>
      <c r="G43" s="251"/>
      <c r="H43" s="148">
        <f>(F43*G43)</f>
        <v>0</v>
      </c>
    </row>
    <row r="44" spans="1:8" s="50" customFormat="1" ht="24.75" customHeight="1" thickBot="1" x14ac:dyDescent="0.4">
      <c r="B44" s="189"/>
      <c r="C44" s="204"/>
      <c r="D44" s="252"/>
      <c r="E44" s="1020" t="s">
        <v>119</v>
      </c>
      <c r="F44" s="1020"/>
      <c r="G44" s="1021"/>
      <c r="H44" s="240">
        <f>SUM(H42:H43)</f>
        <v>0</v>
      </c>
    </row>
    <row r="45" spans="1:8" s="50" customFormat="1" ht="19.5" thickBot="1" x14ac:dyDescent="0.4">
      <c r="B45" s="114"/>
      <c r="C45" s="204"/>
      <c r="D45" s="255" t="s">
        <v>67</v>
      </c>
      <c r="E45" s="244"/>
      <c r="F45" s="246"/>
      <c r="G45" s="256"/>
      <c r="H45" s="257"/>
    </row>
    <row r="46" spans="1:8" s="50" customFormat="1" ht="77.45" customHeight="1" x14ac:dyDescent="0.35">
      <c r="B46" s="253">
        <v>17</v>
      </c>
      <c r="C46" s="254" t="s">
        <v>57</v>
      </c>
      <c r="D46" s="234" t="s">
        <v>298</v>
      </c>
      <c r="E46" s="242" t="s">
        <v>39</v>
      </c>
      <c r="F46" s="241">
        <v>2790</v>
      </c>
      <c r="G46" s="243"/>
      <c r="H46" s="144">
        <f>(F46*G46)</f>
        <v>0</v>
      </c>
    </row>
    <row r="47" spans="1:8" s="50" customFormat="1" ht="37.5" x14ac:dyDescent="0.35">
      <c r="B47" s="96">
        <v>18</v>
      </c>
      <c r="C47" s="51" t="s">
        <v>97</v>
      </c>
      <c r="D47" s="59" t="s">
        <v>299</v>
      </c>
      <c r="E47" s="60" t="s">
        <v>38</v>
      </c>
      <c r="F47" s="98">
        <v>5187</v>
      </c>
      <c r="G47" s="110"/>
      <c r="H47" s="33">
        <f>(F47*G47)</f>
        <v>0</v>
      </c>
    </row>
    <row r="48" spans="1:8" s="50" customFormat="1" ht="76.5" customHeight="1" x14ac:dyDescent="0.35">
      <c r="B48" s="96">
        <v>19</v>
      </c>
      <c r="C48" s="51" t="s">
        <v>83</v>
      </c>
      <c r="D48" s="59" t="s">
        <v>300</v>
      </c>
      <c r="E48" s="60" t="s">
        <v>37</v>
      </c>
      <c r="F48" s="98">
        <v>1720</v>
      </c>
      <c r="G48" s="110"/>
      <c r="H48" s="33">
        <f>(F48*G48)</f>
        <v>0</v>
      </c>
    </row>
    <row r="49" spans="1:8" s="50" customFormat="1" ht="69.75" customHeight="1" x14ac:dyDescent="0.35">
      <c r="B49" s="96">
        <v>20</v>
      </c>
      <c r="C49" s="51" t="s">
        <v>83</v>
      </c>
      <c r="D49" s="59" t="s">
        <v>131</v>
      </c>
      <c r="E49" s="60" t="s">
        <v>37</v>
      </c>
      <c r="F49" s="98">
        <v>1718</v>
      </c>
      <c r="G49" s="110"/>
      <c r="H49" s="33">
        <f>(F49*G49)</f>
        <v>0</v>
      </c>
    </row>
    <row r="50" spans="1:8" s="50" customFormat="1" ht="75.75" thickBot="1" x14ac:dyDescent="0.4">
      <c r="B50" s="102">
        <v>21</v>
      </c>
      <c r="C50" s="111" t="s">
        <v>98</v>
      </c>
      <c r="D50" s="107" t="s">
        <v>120</v>
      </c>
      <c r="E50" s="62" t="s">
        <v>38</v>
      </c>
      <c r="F50" s="108">
        <v>3237</v>
      </c>
      <c r="G50" s="112"/>
      <c r="H50" s="148">
        <f>(F50*G50)</f>
        <v>0</v>
      </c>
    </row>
    <row r="51" spans="1:8" s="50" customFormat="1" ht="19.5" thickBot="1" x14ac:dyDescent="0.4">
      <c r="B51" s="1022" t="s">
        <v>121</v>
      </c>
      <c r="C51" s="1023"/>
      <c r="D51" s="1023"/>
      <c r="E51" s="1023"/>
      <c r="F51" s="1023"/>
      <c r="G51" s="1024"/>
      <c r="H51" s="240">
        <f>SUM(H46:H50)</f>
        <v>0</v>
      </c>
    </row>
    <row r="52" spans="1:8" s="50" customFormat="1" ht="19.5" thickBot="1" x14ac:dyDescent="0.4">
      <c r="B52" s="190"/>
      <c r="C52" s="113"/>
      <c r="D52" s="191" t="s">
        <v>68</v>
      </c>
      <c r="E52" s="192"/>
      <c r="F52" s="193"/>
      <c r="G52" s="194"/>
      <c r="H52" s="195"/>
    </row>
    <row r="53" spans="1:8" s="50" customFormat="1" ht="19.5" thickBot="1" x14ac:dyDescent="0.4">
      <c r="B53" s="114">
        <v>22</v>
      </c>
      <c r="C53" s="115"/>
      <c r="D53" s="116" t="s">
        <v>99</v>
      </c>
      <c r="E53" s="117" t="s">
        <v>94</v>
      </c>
      <c r="F53" s="118">
        <v>8</v>
      </c>
      <c r="G53" s="118"/>
      <c r="H53" s="148">
        <f>SUM(F53*G53)</f>
        <v>0</v>
      </c>
    </row>
    <row r="54" spans="1:8" s="50" customFormat="1" ht="19.5" thickBot="1" x14ac:dyDescent="0.4">
      <c r="B54" s="196"/>
      <c r="C54" s="109"/>
      <c r="D54" s="197"/>
      <c r="E54" s="1020" t="s">
        <v>69</v>
      </c>
      <c r="F54" s="1020"/>
      <c r="G54" s="1021"/>
      <c r="H54" s="240">
        <f>SUM(H53)</f>
        <v>0</v>
      </c>
    </row>
    <row r="55" spans="1:8" ht="19.5" thickBot="1" x14ac:dyDescent="0.4">
      <c r="A55"/>
      <c r="B55" s="119"/>
      <c r="C55" s="120"/>
      <c r="D55" s="121" t="s">
        <v>70</v>
      </c>
      <c r="E55" s="120"/>
      <c r="F55" s="120"/>
      <c r="G55" s="120"/>
      <c r="H55" s="122"/>
    </row>
    <row r="56" spans="1:8" ht="19.5" thickBot="1" x14ac:dyDescent="0.4">
      <c r="A56"/>
      <c r="B56" s="198"/>
      <c r="C56" s="199"/>
      <c r="D56" s="200" t="s">
        <v>100</v>
      </c>
      <c r="E56" s="201"/>
      <c r="F56" s="202"/>
      <c r="G56" s="201"/>
      <c r="H56" s="203"/>
    </row>
    <row r="57" spans="1:8" ht="75" x14ac:dyDescent="0.35">
      <c r="A57" s="2"/>
      <c r="B57" s="123">
        <v>23</v>
      </c>
      <c r="C57" s="54" t="s">
        <v>101</v>
      </c>
      <c r="D57" s="35" t="s">
        <v>135</v>
      </c>
      <c r="E57" s="124" t="s">
        <v>49</v>
      </c>
      <c r="F57" s="48">
        <v>2</v>
      </c>
      <c r="G57" s="659"/>
      <c r="H57" s="32">
        <f t="shared" ref="H57:H62" si="2">(F57*G57)</f>
        <v>0</v>
      </c>
    </row>
    <row r="58" spans="1:8" ht="75" x14ac:dyDescent="0.35">
      <c r="A58" s="2"/>
      <c r="B58" s="45">
        <v>24</v>
      </c>
      <c r="C58" s="55" t="s">
        <v>101</v>
      </c>
      <c r="D58" s="5" t="s">
        <v>136</v>
      </c>
      <c r="E58" s="125" t="s">
        <v>49</v>
      </c>
      <c r="F58" s="49">
        <v>27</v>
      </c>
      <c r="G58" s="41"/>
      <c r="H58" s="33">
        <f t="shared" si="2"/>
        <v>0</v>
      </c>
    </row>
    <row r="59" spans="1:8" ht="56.25" x14ac:dyDescent="0.35">
      <c r="A59" s="2"/>
      <c r="B59" s="45">
        <v>25</v>
      </c>
      <c r="C59" s="55" t="s">
        <v>101</v>
      </c>
      <c r="D59" s="5" t="s">
        <v>133</v>
      </c>
      <c r="E59" s="125" t="s">
        <v>49</v>
      </c>
      <c r="F59" s="49">
        <v>55</v>
      </c>
      <c r="G59" s="41"/>
      <c r="H59" s="33">
        <f t="shared" si="2"/>
        <v>0</v>
      </c>
    </row>
    <row r="60" spans="1:8" ht="56.25" x14ac:dyDescent="0.35">
      <c r="A60" s="2"/>
      <c r="B60" s="45">
        <v>26</v>
      </c>
      <c r="C60" s="55" t="s">
        <v>101</v>
      </c>
      <c r="D60" s="5" t="s">
        <v>137</v>
      </c>
      <c r="E60" s="125" t="s">
        <v>49</v>
      </c>
      <c r="F60" s="49">
        <v>4</v>
      </c>
      <c r="G60" s="143"/>
      <c r="H60" s="33">
        <f t="shared" si="2"/>
        <v>0</v>
      </c>
    </row>
    <row r="61" spans="1:8" ht="75" x14ac:dyDescent="0.35">
      <c r="A61" s="2"/>
      <c r="B61" s="126">
        <v>27</v>
      </c>
      <c r="C61" s="55" t="s">
        <v>101</v>
      </c>
      <c r="D61" s="5" t="s">
        <v>102</v>
      </c>
      <c r="E61" s="125" t="s">
        <v>37</v>
      </c>
      <c r="F61" s="49">
        <v>180</v>
      </c>
      <c r="G61" s="41"/>
      <c r="H61" s="33">
        <f t="shared" si="2"/>
        <v>0</v>
      </c>
    </row>
    <row r="62" spans="1:8" ht="57" thickBot="1" x14ac:dyDescent="0.4">
      <c r="A62" s="2"/>
      <c r="B62" s="45">
        <v>28</v>
      </c>
      <c r="C62" s="55" t="s">
        <v>103</v>
      </c>
      <c r="D62" s="5" t="s">
        <v>134</v>
      </c>
      <c r="E62" s="127" t="s">
        <v>39</v>
      </c>
      <c r="F62" s="49">
        <v>45</v>
      </c>
      <c r="G62" s="41"/>
      <c r="H62" s="33">
        <f t="shared" si="2"/>
        <v>0</v>
      </c>
    </row>
    <row r="63" spans="1:8" ht="19.5" thickBot="1" x14ac:dyDescent="0.4">
      <c r="A63" s="2"/>
      <c r="B63" s="131"/>
      <c r="C63" s="132"/>
      <c r="D63" s="133" t="s">
        <v>105</v>
      </c>
      <c r="E63" s="134"/>
      <c r="F63" s="135"/>
      <c r="G63" s="136"/>
      <c r="H63" s="137"/>
    </row>
    <row r="64" spans="1:8" ht="58.5" customHeight="1" x14ac:dyDescent="0.35">
      <c r="A64" s="2"/>
      <c r="B64" s="138">
        <v>29</v>
      </c>
      <c r="C64" s="139" t="s">
        <v>106</v>
      </c>
      <c r="D64" s="140" t="s">
        <v>107</v>
      </c>
      <c r="E64" s="141" t="s">
        <v>38</v>
      </c>
      <c r="F64" s="142">
        <v>120</v>
      </c>
      <c r="G64" s="143"/>
      <c r="H64" s="144">
        <f>(F64*G64)</f>
        <v>0</v>
      </c>
    </row>
    <row r="65" spans="1:8" ht="61.5" customHeight="1" x14ac:dyDescent="0.35">
      <c r="A65" s="2"/>
      <c r="B65" s="45">
        <v>30</v>
      </c>
      <c r="C65" s="55" t="s">
        <v>106</v>
      </c>
      <c r="D65" s="5" t="s">
        <v>108</v>
      </c>
      <c r="E65" s="125" t="s">
        <v>38</v>
      </c>
      <c r="F65" s="49">
        <v>100</v>
      </c>
      <c r="G65" s="143"/>
      <c r="H65" s="33">
        <f>(F65*G65)</f>
        <v>0</v>
      </c>
    </row>
    <row r="66" spans="1:8" ht="75.75" thickBot="1" x14ac:dyDescent="0.4">
      <c r="A66" s="2"/>
      <c r="B66" s="45">
        <v>31</v>
      </c>
      <c r="C66" s="55" t="s">
        <v>106</v>
      </c>
      <c r="D66" s="5" t="s">
        <v>109</v>
      </c>
      <c r="E66" s="125" t="s">
        <v>38</v>
      </c>
      <c r="F66" s="49">
        <v>20</v>
      </c>
      <c r="G66" s="143"/>
      <c r="H66" s="33">
        <f>(F66*G66)</f>
        <v>0</v>
      </c>
    </row>
    <row r="67" spans="1:8" ht="19.5" thickBot="1" x14ac:dyDescent="0.4">
      <c r="A67" s="2"/>
      <c r="B67" s="131"/>
      <c r="C67" s="132"/>
      <c r="D67" s="133" t="s">
        <v>110</v>
      </c>
      <c r="E67" s="134"/>
      <c r="F67" s="135"/>
      <c r="G67" s="136"/>
      <c r="H67" s="137"/>
    </row>
    <row r="68" spans="1:8" ht="37.5" x14ac:dyDescent="0.35">
      <c r="A68" s="2"/>
      <c r="B68" s="149">
        <v>32</v>
      </c>
      <c r="C68" s="6"/>
      <c r="D68" s="5" t="s">
        <v>122</v>
      </c>
      <c r="E68" s="125" t="s">
        <v>37</v>
      </c>
      <c r="F68" s="49">
        <v>12</v>
      </c>
      <c r="G68" s="41"/>
      <c r="H68" s="33">
        <f>(F68*G68)</f>
        <v>0</v>
      </c>
    </row>
    <row r="69" spans="1:8" ht="75.75" thickBot="1" x14ac:dyDescent="0.4">
      <c r="A69" s="2"/>
      <c r="B69" s="126">
        <v>33</v>
      </c>
      <c r="C69" s="6"/>
      <c r="D69" s="5" t="s">
        <v>132</v>
      </c>
      <c r="E69" s="125" t="s">
        <v>39</v>
      </c>
      <c r="F69" s="49">
        <v>6.6</v>
      </c>
      <c r="G69" s="41"/>
      <c r="H69" s="148">
        <f>(F69*G69)</f>
        <v>0</v>
      </c>
    </row>
    <row r="70" spans="1:8" ht="16.899999999999999" customHeight="1" thickBot="1" x14ac:dyDescent="0.4">
      <c r="A70"/>
      <c r="B70" s="1025" t="s">
        <v>111</v>
      </c>
      <c r="C70" s="1026"/>
      <c r="D70" s="1026"/>
      <c r="E70" s="1026"/>
      <c r="F70" s="1026"/>
      <c r="G70" s="1027"/>
      <c r="H70" s="261">
        <f>SUM(H57:H69)</f>
        <v>0</v>
      </c>
    </row>
    <row r="71" spans="1:8" s="50" customFormat="1" ht="18.75" customHeight="1" thickBot="1" x14ac:dyDescent="0.4">
      <c r="B71" s="262"/>
      <c r="C71" s="270"/>
      <c r="D71" s="271" t="s">
        <v>123</v>
      </c>
      <c r="E71" s="272"/>
      <c r="F71" s="273"/>
      <c r="G71" s="272"/>
      <c r="H71" s="274"/>
    </row>
    <row r="72" spans="1:8" x14ac:dyDescent="0.35">
      <c r="A72" s="158"/>
      <c r="B72" s="205"/>
      <c r="C72" s="280"/>
      <c r="D72" s="206" t="s">
        <v>41</v>
      </c>
      <c r="E72" s="207"/>
      <c r="F72" s="208"/>
      <c r="G72" s="209"/>
      <c r="H72" s="32">
        <f>H31</f>
        <v>0</v>
      </c>
    </row>
    <row r="73" spans="1:8" s="50" customFormat="1" x14ac:dyDescent="0.35">
      <c r="B73" s="150"/>
      <c r="C73" s="151"/>
      <c r="D73" s="152" t="s">
        <v>42</v>
      </c>
      <c r="E73" s="153"/>
      <c r="F73" s="154"/>
      <c r="G73" s="210"/>
      <c r="H73" s="33">
        <f>H40</f>
        <v>0</v>
      </c>
    </row>
    <row r="74" spans="1:8" s="50" customFormat="1" x14ac:dyDescent="0.35">
      <c r="B74" s="155"/>
      <c r="C74" s="156"/>
      <c r="D74" s="152" t="s">
        <v>112</v>
      </c>
      <c r="E74" s="153"/>
      <c r="F74" s="154"/>
      <c r="G74" s="210"/>
      <c r="H74" s="33">
        <f>H44</f>
        <v>0</v>
      </c>
    </row>
    <row r="75" spans="1:8" s="50" customFormat="1" x14ac:dyDescent="0.35">
      <c r="B75" s="155"/>
      <c r="C75" s="156"/>
      <c r="D75" s="152" t="s">
        <v>113</v>
      </c>
      <c r="E75" s="153"/>
      <c r="F75" s="157"/>
      <c r="G75" s="210"/>
      <c r="H75" s="33">
        <f>H51</f>
        <v>0</v>
      </c>
    </row>
    <row r="76" spans="1:8" x14ac:dyDescent="0.35">
      <c r="A76" s="158"/>
      <c r="B76" s="159"/>
      <c r="C76" s="160"/>
      <c r="D76" s="157" t="s">
        <v>44</v>
      </c>
      <c r="E76" s="157"/>
      <c r="F76" s="157"/>
      <c r="G76" s="157"/>
      <c r="H76" s="33">
        <f>SUM(H54)</f>
        <v>0</v>
      </c>
    </row>
    <row r="77" spans="1:8" ht="19.5" thickBot="1" x14ac:dyDescent="0.4">
      <c r="A77" s="158"/>
      <c r="B77" s="161"/>
      <c r="C77" s="162"/>
      <c r="D77" s="163" t="s">
        <v>114</v>
      </c>
      <c r="E77" s="163"/>
      <c r="F77" s="164"/>
      <c r="G77" s="163"/>
      <c r="H77" s="34">
        <f>SUM(H70)</f>
        <v>0</v>
      </c>
    </row>
    <row r="78" spans="1:8" s="50" customFormat="1" ht="21" customHeight="1" thickBot="1" x14ac:dyDescent="0.4">
      <c r="B78" s="275"/>
      <c r="C78" s="190"/>
      <c r="D78" s="276" t="s">
        <v>124</v>
      </c>
      <c r="E78" s="277"/>
      <c r="F78" s="278"/>
      <c r="G78" s="279"/>
      <c r="H78" s="240">
        <f>SUM(H72:H77)</f>
        <v>0</v>
      </c>
    </row>
    <row r="79" spans="1:8" s="50" customFormat="1" ht="20.100000000000001" customHeight="1" thickBot="1" x14ac:dyDescent="0.4">
      <c r="B79" s="211"/>
      <c r="C79" s="211"/>
      <c r="D79" s="212"/>
      <c r="E79" s="213"/>
      <c r="F79" s="214"/>
      <c r="G79" s="215"/>
      <c r="H79" s="216"/>
    </row>
    <row r="80" spans="1:8" s="50" customFormat="1" ht="19.5" customHeight="1" x14ac:dyDescent="0.35">
      <c r="B80" s="976" t="s">
        <v>125</v>
      </c>
      <c r="C80" s="977"/>
      <c r="D80" s="977"/>
      <c r="E80" s="977"/>
      <c r="F80" s="977"/>
      <c r="G80" s="977"/>
      <c r="H80" s="978"/>
    </row>
    <row r="81" spans="1:8" s="50" customFormat="1" ht="19.5" thickBot="1" x14ac:dyDescent="0.4">
      <c r="B81" s="959">
        <v>2</v>
      </c>
      <c r="C81" s="960"/>
      <c r="D81" s="961" t="s">
        <v>126</v>
      </c>
      <c r="E81" s="961"/>
      <c r="F81" s="961"/>
      <c r="G81" s="961"/>
      <c r="H81" s="218">
        <f>H78</f>
        <v>0</v>
      </c>
    </row>
    <row r="82" spans="1:8" s="50" customFormat="1" ht="16.899999999999999" customHeight="1" thickBot="1" x14ac:dyDescent="0.4">
      <c r="B82" s="962"/>
      <c r="C82" s="963"/>
      <c r="D82" s="964" t="s">
        <v>127</v>
      </c>
      <c r="E82" s="964"/>
      <c r="F82" s="964"/>
      <c r="G82" s="965"/>
      <c r="H82" s="281">
        <f>SUM(H81:H81)</f>
        <v>0</v>
      </c>
    </row>
    <row r="83" spans="1:8" s="50" customFormat="1" x14ac:dyDescent="0.35">
      <c r="B83" s="219"/>
      <c r="C83" s="219"/>
      <c r="D83" s="220"/>
      <c r="E83" s="221"/>
      <c r="F83" s="222"/>
      <c r="G83" s="223"/>
      <c r="H83" s="224"/>
    </row>
    <row r="84" spans="1:8" s="50" customFormat="1" x14ac:dyDescent="0.35">
      <c r="B84" s="219"/>
      <c r="C84" s="219"/>
      <c r="D84" s="225"/>
      <c r="E84" s="226"/>
      <c r="F84" s="168"/>
      <c r="G84" s="227"/>
      <c r="H84" s="224"/>
    </row>
    <row r="85" spans="1:8" x14ac:dyDescent="0.35">
      <c r="A85" s="50"/>
      <c r="D85" s="166" t="s">
        <v>62</v>
      </c>
      <c r="E85" s="167"/>
      <c r="F85" s="168"/>
      <c r="G85" s="169"/>
      <c r="H85" s="170"/>
    </row>
    <row r="86" spans="1:8" x14ac:dyDescent="0.35">
      <c r="A86" s="50"/>
      <c r="D86" s="166" t="s">
        <v>63</v>
      </c>
      <c r="E86" s="167"/>
      <c r="F86" s="168"/>
      <c r="G86" s="169"/>
      <c r="H86" s="170"/>
    </row>
    <row r="87" spans="1:8" x14ac:dyDescent="0.35">
      <c r="A87" s="50"/>
      <c r="D87" s="166" t="s">
        <v>115</v>
      </c>
      <c r="E87" s="167"/>
      <c r="G87" s="169"/>
      <c r="H87" s="170"/>
    </row>
  </sheetData>
  <mergeCells count="31">
    <mergeCell ref="B82:C82"/>
    <mergeCell ref="D82:G82"/>
    <mergeCell ref="B31:G31"/>
    <mergeCell ref="B41:H41"/>
    <mergeCell ref="E44:G44"/>
    <mergeCell ref="B51:G51"/>
    <mergeCell ref="E54:G54"/>
    <mergeCell ref="B70:G70"/>
    <mergeCell ref="B80:H80"/>
    <mergeCell ref="B81:C81"/>
    <mergeCell ref="D81:G81"/>
    <mergeCell ref="D40:G40"/>
    <mergeCell ref="D20:H20"/>
    <mergeCell ref="D9:H9"/>
    <mergeCell ref="D10:H10"/>
    <mergeCell ref="D11:H11"/>
    <mergeCell ref="D12:H12"/>
    <mergeCell ref="D13:H13"/>
    <mergeCell ref="D14:H14"/>
    <mergeCell ref="D15:H15"/>
    <mergeCell ref="D16:H16"/>
    <mergeCell ref="D17:H17"/>
    <mergeCell ref="D18:H18"/>
    <mergeCell ref="D19:H19"/>
    <mergeCell ref="D8:H8"/>
    <mergeCell ref="B2:H2"/>
    <mergeCell ref="B3:H3"/>
    <mergeCell ref="B4:H4"/>
    <mergeCell ref="D5:H5"/>
    <mergeCell ref="D6:H6"/>
    <mergeCell ref="D7:H7"/>
  </mergeCells>
  <pageMargins left="0.70866141732283505" right="0.70866141732283505" top="0.74803149606299202" bottom="0.74803149606299202" header="0.31496062992126" footer="0.31496062992126"/>
  <pageSetup paperSize="9" scale="54" fitToHeight="0" orientation="portrait" r:id="rId1"/>
  <headerFooter>
    <oddHeader xml:space="preserve">&amp;CТендер 3 - Дел 4 - АНЕКС БР. 1
Реф. Бр.: LRCP-9034-MK-RFB-A.2.1.3 - Тендер 3 -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 
</oddHeader>
    <oddFooter>&amp;LОпштина Македонски Брод&amp;Cул.„ Васко Карангелевски “и ул.„Поречка“&amp;R&amp;P/&amp;N</oddFooter>
  </headerFooter>
  <rowBreaks count="3" manualBreakCount="3">
    <brk id="1" max="8" man="1"/>
    <brk id="44" max="8" man="1"/>
    <brk id="5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K126"/>
  <sheetViews>
    <sheetView topLeftCell="A10" zoomScaleNormal="100" zoomScaleSheetLayoutView="90" zoomScalePageLayoutView="40" workbookViewId="0">
      <selection activeCell="D107" sqref="D107"/>
    </sheetView>
  </sheetViews>
  <sheetFormatPr defaultRowHeight="18" x14ac:dyDescent="0.35"/>
  <cols>
    <col min="1" max="1" width="3.42578125" style="1" customWidth="1"/>
    <col min="2" max="2" width="7.7109375" style="37" customWidth="1"/>
    <col min="3" max="3" width="11.7109375" style="37" customWidth="1"/>
    <col min="4" max="4" width="64.140625" style="38" customWidth="1"/>
    <col min="5" max="5" width="12" style="37" customWidth="1"/>
    <col min="6" max="6" width="12.85546875" style="824" customWidth="1"/>
    <col min="7" max="7" width="15.42578125" style="766" customWidth="1"/>
    <col min="8" max="8" width="21.5703125" style="767" customWidth="1"/>
    <col min="9" max="9" width="9.140625" style="682"/>
    <col min="10" max="37" width="9.140625" style="2"/>
    <col min="250" max="250" width="3.42578125" customWidth="1"/>
    <col min="251" max="251" width="7" customWidth="1"/>
    <col min="252" max="252" width="9.85546875" customWidth="1"/>
    <col min="253" max="253" width="64.140625" customWidth="1"/>
    <col min="254" max="254" width="11.42578125" customWidth="1"/>
    <col min="255" max="255" width="12.85546875" customWidth="1"/>
    <col min="256" max="256" width="15.42578125" customWidth="1"/>
    <col min="257" max="257" width="19.42578125" customWidth="1"/>
    <col min="258" max="258" width="13.85546875" customWidth="1"/>
    <col min="506" max="506" width="3.42578125" customWidth="1"/>
    <col min="507" max="507" width="7" customWidth="1"/>
    <col min="508" max="508" width="9.85546875" customWidth="1"/>
    <col min="509" max="509" width="64.140625" customWidth="1"/>
    <col min="510" max="510" width="11.42578125" customWidth="1"/>
    <col min="511" max="511" width="12.85546875" customWidth="1"/>
    <col min="512" max="512" width="15.42578125" customWidth="1"/>
    <col min="513" max="513" width="19.42578125" customWidth="1"/>
    <col min="514" max="514" width="13.85546875" customWidth="1"/>
    <col min="762" max="762" width="3.42578125" customWidth="1"/>
    <col min="763" max="763" width="7" customWidth="1"/>
    <col min="764" max="764" width="9.85546875" customWidth="1"/>
    <col min="765" max="765" width="64.140625" customWidth="1"/>
    <col min="766" max="766" width="11.42578125" customWidth="1"/>
    <col min="767" max="767" width="12.85546875" customWidth="1"/>
    <col min="768" max="768" width="15.42578125" customWidth="1"/>
    <col min="769" max="769" width="19.42578125" customWidth="1"/>
    <col min="770" max="770" width="13.85546875" customWidth="1"/>
    <col min="1018" max="1018" width="3.42578125" customWidth="1"/>
    <col min="1019" max="1019" width="7" customWidth="1"/>
    <col min="1020" max="1020" width="9.85546875" customWidth="1"/>
    <col min="1021" max="1021" width="64.140625" customWidth="1"/>
    <col min="1022" max="1022" width="11.42578125" customWidth="1"/>
    <col min="1023" max="1023" width="12.85546875" customWidth="1"/>
    <col min="1024" max="1024" width="15.42578125" customWidth="1"/>
    <col min="1025" max="1025" width="19.42578125" customWidth="1"/>
    <col min="1026" max="1026" width="13.85546875" customWidth="1"/>
    <col min="1274" max="1274" width="3.42578125" customWidth="1"/>
    <col min="1275" max="1275" width="7" customWidth="1"/>
    <col min="1276" max="1276" width="9.85546875" customWidth="1"/>
    <col min="1277" max="1277" width="64.140625" customWidth="1"/>
    <col min="1278" max="1278" width="11.42578125" customWidth="1"/>
    <col min="1279" max="1279" width="12.85546875" customWidth="1"/>
    <col min="1280" max="1280" width="15.42578125" customWidth="1"/>
    <col min="1281" max="1281" width="19.42578125" customWidth="1"/>
    <col min="1282" max="1282" width="13.85546875" customWidth="1"/>
    <col min="1530" max="1530" width="3.42578125" customWidth="1"/>
    <col min="1531" max="1531" width="7" customWidth="1"/>
    <col min="1532" max="1532" width="9.85546875" customWidth="1"/>
    <col min="1533" max="1533" width="64.140625" customWidth="1"/>
    <col min="1534" max="1534" width="11.42578125" customWidth="1"/>
    <col min="1535" max="1535" width="12.85546875" customWidth="1"/>
    <col min="1536" max="1536" width="15.42578125" customWidth="1"/>
    <col min="1537" max="1537" width="19.42578125" customWidth="1"/>
    <col min="1538" max="1538" width="13.85546875" customWidth="1"/>
    <col min="1786" max="1786" width="3.42578125" customWidth="1"/>
    <col min="1787" max="1787" width="7" customWidth="1"/>
    <col min="1788" max="1788" width="9.85546875" customWidth="1"/>
    <col min="1789" max="1789" width="64.140625" customWidth="1"/>
    <col min="1790" max="1790" width="11.42578125" customWidth="1"/>
    <col min="1791" max="1791" width="12.85546875" customWidth="1"/>
    <col min="1792" max="1792" width="15.42578125" customWidth="1"/>
    <col min="1793" max="1793" width="19.42578125" customWidth="1"/>
    <col min="1794" max="1794" width="13.85546875" customWidth="1"/>
    <col min="2042" max="2042" width="3.42578125" customWidth="1"/>
    <col min="2043" max="2043" width="7" customWidth="1"/>
    <col min="2044" max="2044" width="9.85546875" customWidth="1"/>
    <col min="2045" max="2045" width="64.140625" customWidth="1"/>
    <col min="2046" max="2046" width="11.42578125" customWidth="1"/>
    <col min="2047" max="2047" width="12.85546875" customWidth="1"/>
    <col min="2048" max="2048" width="15.42578125" customWidth="1"/>
    <col min="2049" max="2049" width="19.42578125" customWidth="1"/>
    <col min="2050" max="2050" width="13.85546875" customWidth="1"/>
    <col min="2298" max="2298" width="3.42578125" customWidth="1"/>
    <col min="2299" max="2299" width="7" customWidth="1"/>
    <col min="2300" max="2300" width="9.85546875" customWidth="1"/>
    <col min="2301" max="2301" width="64.140625" customWidth="1"/>
    <col min="2302" max="2302" width="11.42578125" customWidth="1"/>
    <col min="2303" max="2303" width="12.85546875" customWidth="1"/>
    <col min="2304" max="2304" width="15.42578125" customWidth="1"/>
    <col min="2305" max="2305" width="19.42578125" customWidth="1"/>
    <col min="2306" max="2306" width="13.85546875" customWidth="1"/>
    <col min="2554" max="2554" width="3.42578125" customWidth="1"/>
    <col min="2555" max="2555" width="7" customWidth="1"/>
    <col min="2556" max="2556" width="9.85546875" customWidth="1"/>
    <col min="2557" max="2557" width="64.140625" customWidth="1"/>
    <col min="2558" max="2558" width="11.42578125" customWidth="1"/>
    <col min="2559" max="2559" width="12.85546875" customWidth="1"/>
    <col min="2560" max="2560" width="15.42578125" customWidth="1"/>
    <col min="2561" max="2561" width="19.42578125" customWidth="1"/>
    <col min="2562" max="2562" width="13.85546875" customWidth="1"/>
    <col min="2810" max="2810" width="3.42578125" customWidth="1"/>
    <col min="2811" max="2811" width="7" customWidth="1"/>
    <col min="2812" max="2812" width="9.85546875" customWidth="1"/>
    <col min="2813" max="2813" width="64.140625" customWidth="1"/>
    <col min="2814" max="2814" width="11.42578125" customWidth="1"/>
    <col min="2815" max="2815" width="12.85546875" customWidth="1"/>
    <col min="2816" max="2816" width="15.42578125" customWidth="1"/>
    <col min="2817" max="2817" width="19.42578125" customWidth="1"/>
    <col min="2818" max="2818" width="13.85546875" customWidth="1"/>
    <col min="3066" max="3066" width="3.42578125" customWidth="1"/>
    <col min="3067" max="3067" width="7" customWidth="1"/>
    <col min="3068" max="3068" width="9.85546875" customWidth="1"/>
    <col min="3069" max="3069" width="64.140625" customWidth="1"/>
    <col min="3070" max="3070" width="11.42578125" customWidth="1"/>
    <col min="3071" max="3071" width="12.85546875" customWidth="1"/>
    <col min="3072" max="3072" width="15.42578125" customWidth="1"/>
    <col min="3073" max="3073" width="19.42578125" customWidth="1"/>
    <col min="3074" max="3074" width="13.85546875" customWidth="1"/>
    <col min="3322" max="3322" width="3.42578125" customWidth="1"/>
    <col min="3323" max="3323" width="7" customWidth="1"/>
    <col min="3324" max="3324" width="9.85546875" customWidth="1"/>
    <col min="3325" max="3325" width="64.140625" customWidth="1"/>
    <col min="3326" max="3326" width="11.42578125" customWidth="1"/>
    <col min="3327" max="3327" width="12.85546875" customWidth="1"/>
    <col min="3328" max="3328" width="15.42578125" customWidth="1"/>
    <col min="3329" max="3329" width="19.42578125" customWidth="1"/>
    <col min="3330" max="3330" width="13.85546875" customWidth="1"/>
    <col min="3578" max="3578" width="3.42578125" customWidth="1"/>
    <col min="3579" max="3579" width="7" customWidth="1"/>
    <col min="3580" max="3580" width="9.85546875" customWidth="1"/>
    <col min="3581" max="3581" width="64.140625" customWidth="1"/>
    <col min="3582" max="3582" width="11.42578125" customWidth="1"/>
    <col min="3583" max="3583" width="12.85546875" customWidth="1"/>
    <col min="3584" max="3584" width="15.42578125" customWidth="1"/>
    <col min="3585" max="3585" width="19.42578125" customWidth="1"/>
    <col min="3586" max="3586" width="13.85546875" customWidth="1"/>
    <col min="3834" max="3834" width="3.42578125" customWidth="1"/>
    <col min="3835" max="3835" width="7" customWidth="1"/>
    <col min="3836" max="3836" width="9.85546875" customWidth="1"/>
    <col min="3837" max="3837" width="64.140625" customWidth="1"/>
    <col min="3838" max="3838" width="11.42578125" customWidth="1"/>
    <col min="3839" max="3839" width="12.85546875" customWidth="1"/>
    <col min="3840" max="3840" width="15.42578125" customWidth="1"/>
    <col min="3841" max="3841" width="19.42578125" customWidth="1"/>
    <col min="3842" max="3842" width="13.85546875" customWidth="1"/>
    <col min="4090" max="4090" width="3.42578125" customWidth="1"/>
    <col min="4091" max="4091" width="7" customWidth="1"/>
    <col min="4092" max="4092" width="9.85546875" customWidth="1"/>
    <col min="4093" max="4093" width="64.140625" customWidth="1"/>
    <col min="4094" max="4094" width="11.42578125" customWidth="1"/>
    <col min="4095" max="4095" width="12.85546875" customWidth="1"/>
    <col min="4096" max="4096" width="15.42578125" customWidth="1"/>
    <col min="4097" max="4097" width="19.42578125" customWidth="1"/>
    <col min="4098" max="4098" width="13.85546875" customWidth="1"/>
    <col min="4346" max="4346" width="3.42578125" customWidth="1"/>
    <col min="4347" max="4347" width="7" customWidth="1"/>
    <col min="4348" max="4348" width="9.85546875" customWidth="1"/>
    <col min="4349" max="4349" width="64.140625" customWidth="1"/>
    <col min="4350" max="4350" width="11.42578125" customWidth="1"/>
    <col min="4351" max="4351" width="12.85546875" customWidth="1"/>
    <col min="4352" max="4352" width="15.42578125" customWidth="1"/>
    <col min="4353" max="4353" width="19.42578125" customWidth="1"/>
    <col min="4354" max="4354" width="13.85546875" customWidth="1"/>
    <col min="4602" max="4602" width="3.42578125" customWidth="1"/>
    <col min="4603" max="4603" width="7" customWidth="1"/>
    <col min="4604" max="4604" width="9.85546875" customWidth="1"/>
    <col min="4605" max="4605" width="64.140625" customWidth="1"/>
    <col min="4606" max="4606" width="11.42578125" customWidth="1"/>
    <col min="4607" max="4607" width="12.85546875" customWidth="1"/>
    <col min="4608" max="4608" width="15.42578125" customWidth="1"/>
    <col min="4609" max="4609" width="19.42578125" customWidth="1"/>
    <col min="4610" max="4610" width="13.85546875" customWidth="1"/>
    <col min="4858" max="4858" width="3.42578125" customWidth="1"/>
    <col min="4859" max="4859" width="7" customWidth="1"/>
    <col min="4860" max="4860" width="9.85546875" customWidth="1"/>
    <col min="4861" max="4861" width="64.140625" customWidth="1"/>
    <col min="4862" max="4862" width="11.42578125" customWidth="1"/>
    <col min="4863" max="4863" width="12.85546875" customWidth="1"/>
    <col min="4864" max="4864" width="15.42578125" customWidth="1"/>
    <col min="4865" max="4865" width="19.42578125" customWidth="1"/>
    <col min="4866" max="4866" width="13.85546875" customWidth="1"/>
    <col min="5114" max="5114" width="3.42578125" customWidth="1"/>
    <col min="5115" max="5115" width="7" customWidth="1"/>
    <col min="5116" max="5116" width="9.85546875" customWidth="1"/>
    <col min="5117" max="5117" width="64.140625" customWidth="1"/>
    <col min="5118" max="5118" width="11.42578125" customWidth="1"/>
    <col min="5119" max="5119" width="12.85546875" customWidth="1"/>
    <col min="5120" max="5120" width="15.42578125" customWidth="1"/>
    <col min="5121" max="5121" width="19.42578125" customWidth="1"/>
    <col min="5122" max="5122" width="13.85546875" customWidth="1"/>
    <col min="5370" max="5370" width="3.42578125" customWidth="1"/>
    <col min="5371" max="5371" width="7" customWidth="1"/>
    <col min="5372" max="5372" width="9.85546875" customWidth="1"/>
    <col min="5373" max="5373" width="64.140625" customWidth="1"/>
    <col min="5374" max="5374" width="11.42578125" customWidth="1"/>
    <col min="5375" max="5375" width="12.85546875" customWidth="1"/>
    <col min="5376" max="5376" width="15.42578125" customWidth="1"/>
    <col min="5377" max="5377" width="19.42578125" customWidth="1"/>
    <col min="5378" max="5378" width="13.85546875" customWidth="1"/>
    <col min="5626" max="5626" width="3.42578125" customWidth="1"/>
    <col min="5627" max="5627" width="7" customWidth="1"/>
    <col min="5628" max="5628" width="9.85546875" customWidth="1"/>
    <col min="5629" max="5629" width="64.140625" customWidth="1"/>
    <col min="5630" max="5630" width="11.42578125" customWidth="1"/>
    <col min="5631" max="5631" width="12.85546875" customWidth="1"/>
    <col min="5632" max="5632" width="15.42578125" customWidth="1"/>
    <col min="5633" max="5633" width="19.42578125" customWidth="1"/>
    <col min="5634" max="5634" width="13.85546875" customWidth="1"/>
    <col min="5882" max="5882" width="3.42578125" customWidth="1"/>
    <col min="5883" max="5883" width="7" customWidth="1"/>
    <col min="5884" max="5884" width="9.85546875" customWidth="1"/>
    <col min="5885" max="5885" width="64.140625" customWidth="1"/>
    <col min="5886" max="5886" width="11.42578125" customWidth="1"/>
    <col min="5887" max="5887" width="12.85546875" customWidth="1"/>
    <col min="5888" max="5888" width="15.42578125" customWidth="1"/>
    <col min="5889" max="5889" width="19.42578125" customWidth="1"/>
    <col min="5890" max="5890" width="13.85546875" customWidth="1"/>
    <col min="6138" max="6138" width="3.42578125" customWidth="1"/>
    <col min="6139" max="6139" width="7" customWidth="1"/>
    <col min="6140" max="6140" width="9.85546875" customWidth="1"/>
    <col min="6141" max="6141" width="64.140625" customWidth="1"/>
    <col min="6142" max="6142" width="11.42578125" customWidth="1"/>
    <col min="6143" max="6143" width="12.85546875" customWidth="1"/>
    <col min="6144" max="6144" width="15.42578125" customWidth="1"/>
    <col min="6145" max="6145" width="19.42578125" customWidth="1"/>
    <col min="6146" max="6146" width="13.85546875" customWidth="1"/>
    <col min="6394" max="6394" width="3.42578125" customWidth="1"/>
    <col min="6395" max="6395" width="7" customWidth="1"/>
    <col min="6396" max="6396" width="9.85546875" customWidth="1"/>
    <col min="6397" max="6397" width="64.140625" customWidth="1"/>
    <col min="6398" max="6398" width="11.42578125" customWidth="1"/>
    <col min="6399" max="6399" width="12.85546875" customWidth="1"/>
    <col min="6400" max="6400" width="15.42578125" customWidth="1"/>
    <col min="6401" max="6401" width="19.42578125" customWidth="1"/>
    <col min="6402" max="6402" width="13.85546875" customWidth="1"/>
    <col min="6650" max="6650" width="3.42578125" customWidth="1"/>
    <col min="6651" max="6651" width="7" customWidth="1"/>
    <col min="6652" max="6652" width="9.85546875" customWidth="1"/>
    <col min="6653" max="6653" width="64.140625" customWidth="1"/>
    <col min="6654" max="6654" width="11.42578125" customWidth="1"/>
    <col min="6655" max="6655" width="12.85546875" customWidth="1"/>
    <col min="6656" max="6656" width="15.42578125" customWidth="1"/>
    <col min="6657" max="6657" width="19.42578125" customWidth="1"/>
    <col min="6658" max="6658" width="13.85546875" customWidth="1"/>
    <col min="6906" max="6906" width="3.42578125" customWidth="1"/>
    <col min="6907" max="6907" width="7" customWidth="1"/>
    <col min="6908" max="6908" width="9.85546875" customWidth="1"/>
    <col min="6909" max="6909" width="64.140625" customWidth="1"/>
    <col min="6910" max="6910" width="11.42578125" customWidth="1"/>
    <col min="6911" max="6911" width="12.85546875" customWidth="1"/>
    <col min="6912" max="6912" width="15.42578125" customWidth="1"/>
    <col min="6913" max="6913" width="19.42578125" customWidth="1"/>
    <col min="6914" max="6914" width="13.85546875" customWidth="1"/>
    <col min="7162" max="7162" width="3.42578125" customWidth="1"/>
    <col min="7163" max="7163" width="7" customWidth="1"/>
    <col min="7164" max="7164" width="9.85546875" customWidth="1"/>
    <col min="7165" max="7165" width="64.140625" customWidth="1"/>
    <col min="7166" max="7166" width="11.42578125" customWidth="1"/>
    <col min="7167" max="7167" width="12.85546875" customWidth="1"/>
    <col min="7168" max="7168" width="15.42578125" customWidth="1"/>
    <col min="7169" max="7169" width="19.42578125" customWidth="1"/>
    <col min="7170" max="7170" width="13.85546875" customWidth="1"/>
    <col min="7418" max="7418" width="3.42578125" customWidth="1"/>
    <col min="7419" max="7419" width="7" customWidth="1"/>
    <col min="7420" max="7420" width="9.85546875" customWidth="1"/>
    <col min="7421" max="7421" width="64.140625" customWidth="1"/>
    <col min="7422" max="7422" width="11.42578125" customWidth="1"/>
    <col min="7423" max="7423" width="12.85546875" customWidth="1"/>
    <col min="7424" max="7424" width="15.42578125" customWidth="1"/>
    <col min="7425" max="7425" width="19.42578125" customWidth="1"/>
    <col min="7426" max="7426" width="13.85546875" customWidth="1"/>
    <col min="7674" max="7674" width="3.42578125" customWidth="1"/>
    <col min="7675" max="7675" width="7" customWidth="1"/>
    <col min="7676" max="7676" width="9.85546875" customWidth="1"/>
    <col min="7677" max="7677" width="64.140625" customWidth="1"/>
    <col min="7678" max="7678" width="11.42578125" customWidth="1"/>
    <col min="7679" max="7679" width="12.85546875" customWidth="1"/>
    <col min="7680" max="7680" width="15.42578125" customWidth="1"/>
    <col min="7681" max="7681" width="19.42578125" customWidth="1"/>
    <col min="7682" max="7682" width="13.85546875" customWidth="1"/>
    <col min="7930" max="7930" width="3.42578125" customWidth="1"/>
    <col min="7931" max="7931" width="7" customWidth="1"/>
    <col min="7932" max="7932" width="9.85546875" customWidth="1"/>
    <col min="7933" max="7933" width="64.140625" customWidth="1"/>
    <col min="7934" max="7934" width="11.42578125" customWidth="1"/>
    <col min="7935" max="7935" width="12.85546875" customWidth="1"/>
    <col min="7936" max="7936" width="15.42578125" customWidth="1"/>
    <col min="7937" max="7937" width="19.42578125" customWidth="1"/>
    <col min="7938" max="7938" width="13.85546875" customWidth="1"/>
    <col min="8186" max="8186" width="3.42578125" customWidth="1"/>
    <col min="8187" max="8187" width="7" customWidth="1"/>
    <col min="8188" max="8188" width="9.85546875" customWidth="1"/>
    <col min="8189" max="8189" width="64.140625" customWidth="1"/>
    <col min="8190" max="8190" width="11.42578125" customWidth="1"/>
    <col min="8191" max="8191" width="12.85546875" customWidth="1"/>
    <col min="8192" max="8192" width="15.42578125" customWidth="1"/>
    <col min="8193" max="8193" width="19.42578125" customWidth="1"/>
    <col min="8194" max="8194" width="13.85546875" customWidth="1"/>
    <col min="8442" max="8442" width="3.42578125" customWidth="1"/>
    <col min="8443" max="8443" width="7" customWidth="1"/>
    <col min="8444" max="8444" width="9.85546875" customWidth="1"/>
    <col min="8445" max="8445" width="64.140625" customWidth="1"/>
    <col min="8446" max="8446" width="11.42578125" customWidth="1"/>
    <col min="8447" max="8447" width="12.85546875" customWidth="1"/>
    <col min="8448" max="8448" width="15.42578125" customWidth="1"/>
    <col min="8449" max="8449" width="19.42578125" customWidth="1"/>
    <col min="8450" max="8450" width="13.85546875" customWidth="1"/>
    <col min="8698" max="8698" width="3.42578125" customWidth="1"/>
    <col min="8699" max="8699" width="7" customWidth="1"/>
    <col min="8700" max="8700" width="9.85546875" customWidth="1"/>
    <col min="8701" max="8701" width="64.140625" customWidth="1"/>
    <col min="8702" max="8702" width="11.42578125" customWidth="1"/>
    <col min="8703" max="8703" width="12.85546875" customWidth="1"/>
    <col min="8704" max="8704" width="15.42578125" customWidth="1"/>
    <col min="8705" max="8705" width="19.42578125" customWidth="1"/>
    <col min="8706" max="8706" width="13.85546875" customWidth="1"/>
    <col min="8954" max="8954" width="3.42578125" customWidth="1"/>
    <col min="8955" max="8955" width="7" customWidth="1"/>
    <col min="8956" max="8956" width="9.85546875" customWidth="1"/>
    <col min="8957" max="8957" width="64.140625" customWidth="1"/>
    <col min="8958" max="8958" width="11.42578125" customWidth="1"/>
    <col min="8959" max="8959" width="12.85546875" customWidth="1"/>
    <col min="8960" max="8960" width="15.42578125" customWidth="1"/>
    <col min="8961" max="8961" width="19.42578125" customWidth="1"/>
    <col min="8962" max="8962" width="13.85546875" customWidth="1"/>
    <col min="9210" max="9210" width="3.42578125" customWidth="1"/>
    <col min="9211" max="9211" width="7" customWidth="1"/>
    <col min="9212" max="9212" width="9.85546875" customWidth="1"/>
    <col min="9213" max="9213" width="64.140625" customWidth="1"/>
    <col min="9214" max="9214" width="11.42578125" customWidth="1"/>
    <col min="9215" max="9215" width="12.85546875" customWidth="1"/>
    <col min="9216" max="9216" width="15.42578125" customWidth="1"/>
    <col min="9217" max="9217" width="19.42578125" customWidth="1"/>
    <col min="9218" max="9218" width="13.85546875" customWidth="1"/>
    <col min="9466" max="9466" width="3.42578125" customWidth="1"/>
    <col min="9467" max="9467" width="7" customWidth="1"/>
    <col min="9468" max="9468" width="9.85546875" customWidth="1"/>
    <col min="9469" max="9469" width="64.140625" customWidth="1"/>
    <col min="9470" max="9470" width="11.42578125" customWidth="1"/>
    <col min="9471" max="9471" width="12.85546875" customWidth="1"/>
    <col min="9472" max="9472" width="15.42578125" customWidth="1"/>
    <col min="9473" max="9473" width="19.42578125" customWidth="1"/>
    <col min="9474" max="9474" width="13.85546875" customWidth="1"/>
    <col min="9722" max="9722" width="3.42578125" customWidth="1"/>
    <col min="9723" max="9723" width="7" customWidth="1"/>
    <col min="9724" max="9724" width="9.85546875" customWidth="1"/>
    <col min="9725" max="9725" width="64.140625" customWidth="1"/>
    <col min="9726" max="9726" width="11.42578125" customWidth="1"/>
    <col min="9727" max="9727" width="12.85546875" customWidth="1"/>
    <col min="9728" max="9728" width="15.42578125" customWidth="1"/>
    <col min="9729" max="9729" width="19.42578125" customWidth="1"/>
    <col min="9730" max="9730" width="13.85546875" customWidth="1"/>
    <col min="9978" max="9978" width="3.42578125" customWidth="1"/>
    <col min="9979" max="9979" width="7" customWidth="1"/>
    <col min="9980" max="9980" width="9.85546875" customWidth="1"/>
    <col min="9981" max="9981" width="64.140625" customWidth="1"/>
    <col min="9982" max="9982" width="11.42578125" customWidth="1"/>
    <col min="9983" max="9983" width="12.85546875" customWidth="1"/>
    <col min="9984" max="9984" width="15.42578125" customWidth="1"/>
    <col min="9985" max="9985" width="19.42578125" customWidth="1"/>
    <col min="9986" max="9986" width="13.85546875" customWidth="1"/>
    <col min="10234" max="10234" width="3.42578125" customWidth="1"/>
    <col min="10235" max="10235" width="7" customWidth="1"/>
    <col min="10236" max="10236" width="9.85546875" customWidth="1"/>
    <col min="10237" max="10237" width="64.140625" customWidth="1"/>
    <col min="10238" max="10238" width="11.42578125" customWidth="1"/>
    <col min="10239" max="10239" width="12.85546875" customWidth="1"/>
    <col min="10240" max="10240" width="15.42578125" customWidth="1"/>
    <col min="10241" max="10241" width="19.42578125" customWidth="1"/>
    <col min="10242" max="10242" width="13.85546875" customWidth="1"/>
    <col min="10490" max="10490" width="3.42578125" customWidth="1"/>
    <col min="10491" max="10491" width="7" customWidth="1"/>
    <col min="10492" max="10492" width="9.85546875" customWidth="1"/>
    <col min="10493" max="10493" width="64.140625" customWidth="1"/>
    <col min="10494" max="10494" width="11.42578125" customWidth="1"/>
    <col min="10495" max="10495" width="12.85546875" customWidth="1"/>
    <col min="10496" max="10496" width="15.42578125" customWidth="1"/>
    <col min="10497" max="10497" width="19.42578125" customWidth="1"/>
    <col min="10498" max="10498" width="13.85546875" customWidth="1"/>
    <col min="10746" max="10746" width="3.42578125" customWidth="1"/>
    <col min="10747" max="10747" width="7" customWidth="1"/>
    <col min="10748" max="10748" width="9.85546875" customWidth="1"/>
    <col min="10749" max="10749" width="64.140625" customWidth="1"/>
    <col min="10750" max="10750" width="11.42578125" customWidth="1"/>
    <col min="10751" max="10751" width="12.85546875" customWidth="1"/>
    <col min="10752" max="10752" width="15.42578125" customWidth="1"/>
    <col min="10753" max="10753" width="19.42578125" customWidth="1"/>
    <col min="10754" max="10754" width="13.85546875" customWidth="1"/>
    <col min="11002" max="11002" width="3.42578125" customWidth="1"/>
    <col min="11003" max="11003" width="7" customWidth="1"/>
    <col min="11004" max="11004" width="9.85546875" customWidth="1"/>
    <col min="11005" max="11005" width="64.140625" customWidth="1"/>
    <col min="11006" max="11006" width="11.42578125" customWidth="1"/>
    <col min="11007" max="11007" width="12.85546875" customWidth="1"/>
    <col min="11008" max="11008" width="15.42578125" customWidth="1"/>
    <col min="11009" max="11009" width="19.42578125" customWidth="1"/>
    <col min="11010" max="11010" width="13.85546875" customWidth="1"/>
    <col min="11258" max="11258" width="3.42578125" customWidth="1"/>
    <col min="11259" max="11259" width="7" customWidth="1"/>
    <col min="11260" max="11260" width="9.85546875" customWidth="1"/>
    <col min="11261" max="11261" width="64.140625" customWidth="1"/>
    <col min="11262" max="11262" width="11.42578125" customWidth="1"/>
    <col min="11263" max="11263" width="12.85546875" customWidth="1"/>
    <col min="11264" max="11264" width="15.42578125" customWidth="1"/>
    <col min="11265" max="11265" width="19.42578125" customWidth="1"/>
    <col min="11266" max="11266" width="13.85546875" customWidth="1"/>
    <col min="11514" max="11514" width="3.42578125" customWidth="1"/>
    <col min="11515" max="11515" width="7" customWidth="1"/>
    <col min="11516" max="11516" width="9.85546875" customWidth="1"/>
    <col min="11517" max="11517" width="64.140625" customWidth="1"/>
    <col min="11518" max="11518" width="11.42578125" customWidth="1"/>
    <col min="11519" max="11519" width="12.85546875" customWidth="1"/>
    <col min="11520" max="11520" width="15.42578125" customWidth="1"/>
    <col min="11521" max="11521" width="19.42578125" customWidth="1"/>
    <col min="11522" max="11522" width="13.85546875" customWidth="1"/>
    <col min="11770" max="11770" width="3.42578125" customWidth="1"/>
    <col min="11771" max="11771" width="7" customWidth="1"/>
    <col min="11772" max="11772" width="9.85546875" customWidth="1"/>
    <col min="11773" max="11773" width="64.140625" customWidth="1"/>
    <col min="11774" max="11774" width="11.42578125" customWidth="1"/>
    <col min="11775" max="11775" width="12.85546875" customWidth="1"/>
    <col min="11776" max="11776" width="15.42578125" customWidth="1"/>
    <col min="11777" max="11777" width="19.42578125" customWidth="1"/>
    <col min="11778" max="11778" width="13.85546875" customWidth="1"/>
    <col min="12026" max="12026" width="3.42578125" customWidth="1"/>
    <col min="12027" max="12027" width="7" customWidth="1"/>
    <col min="12028" max="12028" width="9.85546875" customWidth="1"/>
    <col min="12029" max="12029" width="64.140625" customWidth="1"/>
    <col min="12030" max="12030" width="11.42578125" customWidth="1"/>
    <col min="12031" max="12031" width="12.85546875" customWidth="1"/>
    <col min="12032" max="12032" width="15.42578125" customWidth="1"/>
    <col min="12033" max="12033" width="19.42578125" customWidth="1"/>
    <col min="12034" max="12034" width="13.85546875" customWidth="1"/>
    <col min="12282" max="12282" width="3.42578125" customWidth="1"/>
    <col min="12283" max="12283" width="7" customWidth="1"/>
    <col min="12284" max="12284" width="9.85546875" customWidth="1"/>
    <col min="12285" max="12285" width="64.140625" customWidth="1"/>
    <col min="12286" max="12286" width="11.42578125" customWidth="1"/>
    <col min="12287" max="12287" width="12.85546875" customWidth="1"/>
    <col min="12288" max="12288" width="15.42578125" customWidth="1"/>
    <col min="12289" max="12289" width="19.42578125" customWidth="1"/>
    <col min="12290" max="12290" width="13.85546875" customWidth="1"/>
    <col min="12538" max="12538" width="3.42578125" customWidth="1"/>
    <col min="12539" max="12539" width="7" customWidth="1"/>
    <col min="12540" max="12540" width="9.85546875" customWidth="1"/>
    <col min="12541" max="12541" width="64.140625" customWidth="1"/>
    <col min="12542" max="12542" width="11.42578125" customWidth="1"/>
    <col min="12543" max="12543" width="12.85546875" customWidth="1"/>
    <col min="12544" max="12544" width="15.42578125" customWidth="1"/>
    <col min="12545" max="12545" width="19.42578125" customWidth="1"/>
    <col min="12546" max="12546" width="13.85546875" customWidth="1"/>
    <col min="12794" max="12794" width="3.42578125" customWidth="1"/>
    <col min="12795" max="12795" width="7" customWidth="1"/>
    <col min="12796" max="12796" width="9.85546875" customWidth="1"/>
    <col min="12797" max="12797" width="64.140625" customWidth="1"/>
    <col min="12798" max="12798" width="11.42578125" customWidth="1"/>
    <col min="12799" max="12799" width="12.85546875" customWidth="1"/>
    <col min="12800" max="12800" width="15.42578125" customWidth="1"/>
    <col min="12801" max="12801" width="19.42578125" customWidth="1"/>
    <col min="12802" max="12802" width="13.85546875" customWidth="1"/>
    <col min="13050" max="13050" width="3.42578125" customWidth="1"/>
    <col min="13051" max="13051" width="7" customWidth="1"/>
    <col min="13052" max="13052" width="9.85546875" customWidth="1"/>
    <col min="13053" max="13053" width="64.140625" customWidth="1"/>
    <col min="13054" max="13054" width="11.42578125" customWidth="1"/>
    <col min="13055" max="13055" width="12.85546875" customWidth="1"/>
    <col min="13056" max="13056" width="15.42578125" customWidth="1"/>
    <col min="13057" max="13057" width="19.42578125" customWidth="1"/>
    <col min="13058" max="13058" width="13.85546875" customWidth="1"/>
    <col min="13306" max="13306" width="3.42578125" customWidth="1"/>
    <col min="13307" max="13307" width="7" customWidth="1"/>
    <col min="13308" max="13308" width="9.85546875" customWidth="1"/>
    <col min="13309" max="13309" width="64.140625" customWidth="1"/>
    <col min="13310" max="13310" width="11.42578125" customWidth="1"/>
    <col min="13311" max="13311" width="12.85546875" customWidth="1"/>
    <col min="13312" max="13312" width="15.42578125" customWidth="1"/>
    <col min="13313" max="13313" width="19.42578125" customWidth="1"/>
    <col min="13314" max="13314" width="13.85546875" customWidth="1"/>
    <col min="13562" max="13562" width="3.42578125" customWidth="1"/>
    <col min="13563" max="13563" width="7" customWidth="1"/>
    <col min="13564" max="13564" width="9.85546875" customWidth="1"/>
    <col min="13565" max="13565" width="64.140625" customWidth="1"/>
    <col min="13566" max="13566" width="11.42578125" customWidth="1"/>
    <col min="13567" max="13567" width="12.85546875" customWidth="1"/>
    <col min="13568" max="13568" width="15.42578125" customWidth="1"/>
    <col min="13569" max="13569" width="19.42578125" customWidth="1"/>
    <col min="13570" max="13570" width="13.85546875" customWidth="1"/>
    <col min="13818" max="13818" width="3.42578125" customWidth="1"/>
    <col min="13819" max="13819" width="7" customWidth="1"/>
    <col min="13820" max="13820" width="9.85546875" customWidth="1"/>
    <col min="13821" max="13821" width="64.140625" customWidth="1"/>
    <col min="13822" max="13822" width="11.42578125" customWidth="1"/>
    <col min="13823" max="13823" width="12.85546875" customWidth="1"/>
    <col min="13824" max="13824" width="15.42578125" customWidth="1"/>
    <col min="13825" max="13825" width="19.42578125" customWidth="1"/>
    <col min="13826" max="13826" width="13.85546875" customWidth="1"/>
    <col min="14074" max="14074" width="3.42578125" customWidth="1"/>
    <col min="14075" max="14075" width="7" customWidth="1"/>
    <col min="14076" max="14076" width="9.85546875" customWidth="1"/>
    <col min="14077" max="14077" width="64.140625" customWidth="1"/>
    <col min="14078" max="14078" width="11.42578125" customWidth="1"/>
    <col min="14079" max="14079" width="12.85546875" customWidth="1"/>
    <col min="14080" max="14080" width="15.42578125" customWidth="1"/>
    <col min="14081" max="14081" width="19.42578125" customWidth="1"/>
    <col min="14082" max="14082" width="13.85546875" customWidth="1"/>
    <col min="14330" max="14330" width="3.42578125" customWidth="1"/>
    <col min="14331" max="14331" width="7" customWidth="1"/>
    <col min="14332" max="14332" width="9.85546875" customWidth="1"/>
    <col min="14333" max="14333" width="64.140625" customWidth="1"/>
    <col min="14334" max="14334" width="11.42578125" customWidth="1"/>
    <col min="14335" max="14335" width="12.85546875" customWidth="1"/>
    <col min="14336" max="14336" width="15.42578125" customWidth="1"/>
    <col min="14337" max="14337" width="19.42578125" customWidth="1"/>
    <col min="14338" max="14338" width="13.85546875" customWidth="1"/>
    <col min="14586" max="14586" width="3.42578125" customWidth="1"/>
    <col min="14587" max="14587" width="7" customWidth="1"/>
    <col min="14588" max="14588" width="9.85546875" customWidth="1"/>
    <col min="14589" max="14589" width="64.140625" customWidth="1"/>
    <col min="14590" max="14590" width="11.42578125" customWidth="1"/>
    <col min="14591" max="14591" width="12.85546875" customWidth="1"/>
    <col min="14592" max="14592" width="15.42578125" customWidth="1"/>
    <col min="14593" max="14593" width="19.42578125" customWidth="1"/>
    <col min="14594" max="14594" width="13.85546875" customWidth="1"/>
    <col min="14842" max="14842" width="3.42578125" customWidth="1"/>
    <col min="14843" max="14843" width="7" customWidth="1"/>
    <col min="14844" max="14844" width="9.85546875" customWidth="1"/>
    <col min="14845" max="14845" width="64.140625" customWidth="1"/>
    <col min="14846" max="14846" width="11.42578125" customWidth="1"/>
    <col min="14847" max="14847" width="12.85546875" customWidth="1"/>
    <col min="14848" max="14848" width="15.42578125" customWidth="1"/>
    <col min="14849" max="14849" width="19.42578125" customWidth="1"/>
    <col min="14850" max="14850" width="13.85546875" customWidth="1"/>
    <col min="15098" max="15098" width="3.42578125" customWidth="1"/>
    <col min="15099" max="15099" width="7" customWidth="1"/>
    <col min="15100" max="15100" width="9.85546875" customWidth="1"/>
    <col min="15101" max="15101" width="64.140625" customWidth="1"/>
    <col min="15102" max="15102" width="11.42578125" customWidth="1"/>
    <col min="15103" max="15103" width="12.85546875" customWidth="1"/>
    <col min="15104" max="15104" width="15.42578125" customWidth="1"/>
    <col min="15105" max="15105" width="19.42578125" customWidth="1"/>
    <col min="15106" max="15106" width="13.85546875" customWidth="1"/>
    <col min="15354" max="15354" width="3.42578125" customWidth="1"/>
    <col min="15355" max="15355" width="7" customWidth="1"/>
    <col min="15356" max="15356" width="9.85546875" customWidth="1"/>
    <col min="15357" max="15357" width="64.140625" customWidth="1"/>
    <col min="15358" max="15358" width="11.42578125" customWidth="1"/>
    <col min="15359" max="15359" width="12.85546875" customWidth="1"/>
    <col min="15360" max="15360" width="15.42578125" customWidth="1"/>
    <col min="15361" max="15361" width="19.42578125" customWidth="1"/>
    <col min="15362" max="15362" width="13.85546875" customWidth="1"/>
    <col min="15610" max="15610" width="3.42578125" customWidth="1"/>
    <col min="15611" max="15611" width="7" customWidth="1"/>
    <col min="15612" max="15612" width="9.85546875" customWidth="1"/>
    <col min="15613" max="15613" width="64.140625" customWidth="1"/>
    <col min="15614" max="15614" width="11.42578125" customWidth="1"/>
    <col min="15615" max="15615" width="12.85546875" customWidth="1"/>
    <col min="15616" max="15616" width="15.42578125" customWidth="1"/>
    <col min="15617" max="15617" width="19.42578125" customWidth="1"/>
    <col min="15618" max="15618" width="13.85546875" customWidth="1"/>
    <col min="15866" max="15866" width="3.42578125" customWidth="1"/>
    <col min="15867" max="15867" width="7" customWidth="1"/>
    <col min="15868" max="15868" width="9.85546875" customWidth="1"/>
    <col min="15869" max="15869" width="64.140625" customWidth="1"/>
    <col min="15870" max="15870" width="11.42578125" customWidth="1"/>
    <col min="15871" max="15871" width="12.85546875" customWidth="1"/>
    <col min="15872" max="15872" width="15.42578125" customWidth="1"/>
    <col min="15873" max="15873" width="19.42578125" customWidth="1"/>
    <col min="15874" max="15874" width="13.85546875" customWidth="1"/>
    <col min="16122" max="16122" width="3.42578125" customWidth="1"/>
    <col min="16123" max="16123" width="7" customWidth="1"/>
    <col min="16124" max="16124" width="9.85546875" customWidth="1"/>
    <col min="16125" max="16125" width="64.140625" customWidth="1"/>
    <col min="16126" max="16126" width="11.42578125" customWidth="1"/>
    <col min="16127" max="16127" width="12.85546875" customWidth="1"/>
    <col min="16128" max="16128" width="15.42578125" customWidth="1"/>
    <col min="16129" max="16129" width="19.42578125" customWidth="1"/>
    <col min="16130" max="16130" width="13.85546875" customWidth="1"/>
  </cols>
  <sheetData>
    <row r="1" spans="1:8" ht="84.75" customHeight="1" thickBot="1" x14ac:dyDescent="0.4">
      <c r="B1" s="883" t="s">
        <v>290</v>
      </c>
      <c r="C1" s="884"/>
      <c r="D1" s="884"/>
      <c r="E1" s="884"/>
      <c r="F1" s="884"/>
      <c r="G1" s="884"/>
      <c r="H1" s="885"/>
    </row>
    <row r="2" spans="1:8" ht="19.5" thickBot="1" x14ac:dyDescent="0.4">
      <c r="B2" s="886" t="s">
        <v>283</v>
      </c>
      <c r="C2" s="887"/>
      <c r="D2" s="887"/>
      <c r="E2" s="887"/>
      <c r="F2" s="887"/>
      <c r="G2" s="887"/>
      <c r="H2" s="888"/>
    </row>
    <row r="3" spans="1:8" ht="19.149999999999999" customHeight="1" thickBot="1" x14ac:dyDescent="0.4">
      <c r="B3" s="1065" t="s">
        <v>284</v>
      </c>
      <c r="C3" s="1066"/>
      <c r="D3" s="1066"/>
      <c r="E3" s="1066"/>
      <c r="F3" s="1066"/>
      <c r="G3" s="1066"/>
      <c r="H3" s="1067"/>
    </row>
    <row r="4" spans="1:8" ht="24" customHeight="1" thickBot="1" x14ac:dyDescent="0.4">
      <c r="B4" s="19"/>
      <c r="C4" s="20"/>
      <c r="D4" s="892" t="s">
        <v>0</v>
      </c>
      <c r="E4" s="892"/>
      <c r="F4" s="892"/>
      <c r="G4" s="892"/>
      <c r="H4" s="893"/>
    </row>
    <row r="5" spans="1:8" ht="42.75" customHeight="1" x14ac:dyDescent="0.35">
      <c r="A5" s="3"/>
      <c r="B5" s="21"/>
      <c r="C5" s="291" t="s">
        <v>1</v>
      </c>
      <c r="D5" s="894" t="s">
        <v>2</v>
      </c>
      <c r="E5" s="895"/>
      <c r="F5" s="895"/>
      <c r="G5" s="895"/>
      <c r="H5" s="896"/>
    </row>
    <row r="6" spans="1:8" ht="134.25" customHeight="1" x14ac:dyDescent="0.35">
      <c r="A6" s="3"/>
      <c r="B6" s="22"/>
      <c r="C6" s="292" t="s">
        <v>3</v>
      </c>
      <c r="D6" s="881" t="s">
        <v>4</v>
      </c>
      <c r="E6" s="881"/>
      <c r="F6" s="881"/>
      <c r="G6" s="881"/>
      <c r="H6" s="882"/>
    </row>
    <row r="7" spans="1:8" ht="81" customHeight="1" x14ac:dyDescent="0.35">
      <c r="A7" s="3"/>
      <c r="B7" s="661"/>
      <c r="C7" s="292" t="s">
        <v>5</v>
      </c>
      <c r="D7" s="881" t="s">
        <v>6</v>
      </c>
      <c r="E7" s="881"/>
      <c r="F7" s="881"/>
      <c r="G7" s="881"/>
      <c r="H7" s="882"/>
    </row>
    <row r="8" spans="1:8" ht="79.5" customHeight="1" x14ac:dyDescent="0.35">
      <c r="A8" s="3"/>
      <c r="B8" s="661"/>
      <c r="C8" s="292" t="s">
        <v>7</v>
      </c>
      <c r="D8" s="881" t="s">
        <v>58</v>
      </c>
      <c r="E8" s="881"/>
      <c r="F8" s="881"/>
      <c r="G8" s="881"/>
      <c r="H8" s="882"/>
    </row>
    <row r="9" spans="1:8" ht="143.25" customHeight="1" x14ac:dyDescent="0.35">
      <c r="A9" s="3"/>
      <c r="B9" s="661"/>
      <c r="C9" s="292" t="s">
        <v>8</v>
      </c>
      <c r="D9" s="881" t="s">
        <v>51</v>
      </c>
      <c r="E9" s="881"/>
      <c r="F9" s="881"/>
      <c r="G9" s="881"/>
      <c r="H9" s="882"/>
    </row>
    <row r="10" spans="1:8" ht="88.5" customHeight="1" x14ac:dyDescent="0.35">
      <c r="A10" s="3"/>
      <c r="B10" s="661"/>
      <c r="C10" s="292" t="s">
        <v>9</v>
      </c>
      <c r="D10" s="881" t="s">
        <v>52</v>
      </c>
      <c r="E10" s="881"/>
      <c r="F10" s="881"/>
      <c r="G10" s="881"/>
      <c r="H10" s="882"/>
    </row>
    <row r="11" spans="1:8" ht="45" customHeight="1" x14ac:dyDescent="0.35">
      <c r="A11" s="3"/>
      <c r="B11" s="661"/>
      <c r="C11" s="292" t="s">
        <v>10</v>
      </c>
      <c r="D11" s="881" t="s">
        <v>11</v>
      </c>
      <c r="E11" s="881"/>
      <c r="F11" s="881"/>
      <c r="G11" s="881"/>
      <c r="H11" s="882"/>
    </row>
    <row r="12" spans="1:8" ht="135" customHeight="1" x14ac:dyDescent="0.35">
      <c r="A12" s="3"/>
      <c r="B12" s="661"/>
      <c r="C12" s="292" t="s">
        <v>12</v>
      </c>
      <c r="D12" s="881" t="s">
        <v>210</v>
      </c>
      <c r="E12" s="881"/>
      <c r="F12" s="881"/>
      <c r="G12" s="881"/>
      <c r="H12" s="882"/>
    </row>
    <row r="13" spans="1:8" ht="62.25" customHeight="1" x14ac:dyDescent="0.35">
      <c r="A13" s="3"/>
      <c r="B13" s="661"/>
      <c r="C13" s="18" t="s">
        <v>13</v>
      </c>
      <c r="D13" s="881" t="s">
        <v>14</v>
      </c>
      <c r="E13" s="881"/>
      <c r="F13" s="881"/>
      <c r="G13" s="881"/>
      <c r="H13" s="882"/>
    </row>
    <row r="14" spans="1:8" ht="99" customHeight="1" x14ac:dyDescent="0.35">
      <c r="A14" s="3"/>
      <c r="B14" s="661"/>
      <c r="C14" s="292" t="s">
        <v>15</v>
      </c>
      <c r="D14" s="881" t="s">
        <v>86</v>
      </c>
      <c r="E14" s="881"/>
      <c r="F14" s="881"/>
      <c r="G14" s="881"/>
      <c r="H14" s="882"/>
    </row>
    <row r="15" spans="1:8" ht="186.75" customHeight="1" x14ac:dyDescent="0.35">
      <c r="A15" s="3"/>
      <c r="B15" s="661"/>
      <c r="C15" s="292" t="s">
        <v>16</v>
      </c>
      <c r="D15" s="881" t="s">
        <v>17</v>
      </c>
      <c r="E15" s="881"/>
      <c r="F15" s="881"/>
      <c r="G15" s="881"/>
      <c r="H15" s="882"/>
    </row>
    <row r="16" spans="1:8" ht="150.75" customHeight="1" x14ac:dyDescent="0.35">
      <c r="A16" s="3"/>
      <c r="B16" s="661"/>
      <c r="C16" s="292" t="s">
        <v>18</v>
      </c>
      <c r="D16" s="881" t="s">
        <v>19</v>
      </c>
      <c r="E16" s="881"/>
      <c r="F16" s="881"/>
      <c r="G16" s="881"/>
      <c r="H16" s="882"/>
    </row>
    <row r="17" spans="1:8" ht="106.5" customHeight="1" x14ac:dyDescent="0.35">
      <c r="A17" s="3"/>
      <c r="B17" s="661"/>
      <c r="C17" s="292" t="s">
        <v>20</v>
      </c>
      <c r="D17" s="881" t="s">
        <v>21</v>
      </c>
      <c r="E17" s="881"/>
      <c r="F17" s="881"/>
      <c r="G17" s="881"/>
      <c r="H17" s="882"/>
    </row>
    <row r="18" spans="1:8" ht="81.75" customHeight="1" x14ac:dyDescent="0.35">
      <c r="A18" s="3"/>
      <c r="B18" s="661"/>
      <c r="C18" s="292" t="s">
        <v>22</v>
      </c>
      <c r="D18" s="881" t="s">
        <v>59</v>
      </c>
      <c r="E18" s="881"/>
      <c r="F18" s="881"/>
      <c r="G18" s="881"/>
      <c r="H18" s="882"/>
    </row>
    <row r="19" spans="1:8" ht="62.25" customHeight="1" thickBot="1" x14ac:dyDescent="0.4">
      <c r="A19" s="3"/>
      <c r="B19" s="23"/>
      <c r="C19" s="24" t="s">
        <v>23</v>
      </c>
      <c r="D19" s="899" t="s">
        <v>60</v>
      </c>
      <c r="E19" s="899"/>
      <c r="F19" s="899"/>
      <c r="G19" s="899"/>
      <c r="H19" s="900"/>
    </row>
    <row r="20" spans="1:8" ht="18.75" thickBot="1" x14ac:dyDescent="0.4">
      <c r="B20" s="683"/>
      <c r="C20" s="684"/>
      <c r="D20" s="684"/>
      <c r="E20" s="684"/>
      <c r="F20" s="807"/>
      <c r="G20" s="685"/>
      <c r="H20" s="686"/>
    </row>
    <row r="21" spans="1:8" ht="56.25" x14ac:dyDescent="0.35">
      <c r="B21" s="21" t="s">
        <v>24</v>
      </c>
      <c r="C21" s="25" t="s">
        <v>46</v>
      </c>
      <c r="D21" s="25" t="s">
        <v>25</v>
      </c>
      <c r="E21" s="25" t="s">
        <v>26</v>
      </c>
      <c r="F21" s="808" t="s">
        <v>27</v>
      </c>
      <c r="G21" s="687" t="s">
        <v>28</v>
      </c>
      <c r="H21" s="688" t="s">
        <v>29</v>
      </c>
    </row>
    <row r="22" spans="1:8" ht="19.5" thickBot="1" x14ac:dyDescent="0.4">
      <c r="B22" s="28">
        <v>1</v>
      </c>
      <c r="C22" s="10">
        <v>2</v>
      </c>
      <c r="D22" s="10">
        <v>3</v>
      </c>
      <c r="E22" s="10">
        <v>4</v>
      </c>
      <c r="F22" s="809">
        <v>5</v>
      </c>
      <c r="G22" s="689">
        <v>6</v>
      </c>
      <c r="H22" s="690">
        <v>7</v>
      </c>
    </row>
    <row r="23" spans="1:8" ht="19.5" thickBot="1" x14ac:dyDescent="0.4">
      <c r="B23" s="691"/>
      <c r="C23" s="681"/>
      <c r="D23" s="258" t="s">
        <v>30</v>
      </c>
      <c r="E23" s="692"/>
      <c r="F23" s="810"/>
      <c r="G23" s="693"/>
      <c r="H23" s="694"/>
    </row>
    <row r="24" spans="1:8" ht="15.75" customHeight="1" x14ac:dyDescent="0.35">
      <c r="B24" s="289">
        <v>1</v>
      </c>
      <c r="C24" s="695" t="s">
        <v>72</v>
      </c>
      <c r="D24" s="696" t="s">
        <v>31</v>
      </c>
      <c r="E24" s="14" t="s">
        <v>32</v>
      </c>
      <c r="F24" s="626">
        <v>1</v>
      </c>
      <c r="G24" s="88"/>
      <c r="H24" s="32">
        <f t="shared" ref="H24:H29" si="0">F24*G24</f>
        <v>0</v>
      </c>
    </row>
    <row r="25" spans="1:8" ht="36" customHeight="1" x14ac:dyDescent="0.35">
      <c r="B25" s="290">
        <v>2</v>
      </c>
      <c r="C25" s="697" t="s">
        <v>73</v>
      </c>
      <c r="D25" s="698" t="s">
        <v>33</v>
      </c>
      <c r="E25" s="43" t="s">
        <v>32</v>
      </c>
      <c r="F25" s="620">
        <v>1</v>
      </c>
      <c r="G25" s="88"/>
      <c r="H25" s="33">
        <f t="shared" si="0"/>
        <v>0</v>
      </c>
    </row>
    <row r="26" spans="1:8" ht="21" customHeight="1" x14ac:dyDescent="0.35">
      <c r="B26" s="290">
        <v>3</v>
      </c>
      <c r="C26" s="697" t="s">
        <v>74</v>
      </c>
      <c r="D26" s="698" t="s">
        <v>34</v>
      </c>
      <c r="E26" s="43" t="s">
        <v>32</v>
      </c>
      <c r="F26" s="620">
        <v>1</v>
      </c>
      <c r="G26" s="88"/>
      <c r="H26" s="33">
        <f t="shared" si="0"/>
        <v>0</v>
      </c>
    </row>
    <row r="27" spans="1:8" ht="39.75" customHeight="1" x14ac:dyDescent="0.35">
      <c r="B27" s="290">
        <v>4</v>
      </c>
      <c r="C27" s="697" t="s">
        <v>75</v>
      </c>
      <c r="D27" s="698" t="s">
        <v>48</v>
      </c>
      <c r="E27" s="43" t="s">
        <v>32</v>
      </c>
      <c r="F27" s="620">
        <v>1</v>
      </c>
      <c r="G27" s="88"/>
      <c r="H27" s="33">
        <f t="shared" si="0"/>
        <v>0</v>
      </c>
    </row>
    <row r="28" spans="1:8" ht="78.75" customHeight="1" x14ac:dyDescent="0.35">
      <c r="B28" s="290">
        <v>5</v>
      </c>
      <c r="C28" s="697" t="s">
        <v>76</v>
      </c>
      <c r="D28" s="698" t="s">
        <v>50</v>
      </c>
      <c r="E28" s="43" t="s">
        <v>32</v>
      </c>
      <c r="F28" s="620">
        <v>1</v>
      </c>
      <c r="G28" s="88"/>
      <c r="H28" s="33">
        <f t="shared" si="0"/>
        <v>0</v>
      </c>
    </row>
    <row r="29" spans="1:8" ht="39" customHeight="1" thickBot="1" x14ac:dyDescent="0.4">
      <c r="B29" s="13">
        <v>6</v>
      </c>
      <c r="C29" s="699">
        <v>14</v>
      </c>
      <c r="D29" s="700" t="s">
        <v>61</v>
      </c>
      <c r="E29" s="12" t="s">
        <v>32</v>
      </c>
      <c r="F29" s="621">
        <v>1</v>
      </c>
      <c r="G29" s="880"/>
      <c r="H29" s="34">
        <f t="shared" si="0"/>
        <v>0</v>
      </c>
    </row>
    <row r="30" spans="1:8" ht="21" customHeight="1" thickBot="1" x14ac:dyDescent="0.4">
      <c r="B30" s="677"/>
      <c r="C30" s="678"/>
      <c r="D30" s="678"/>
      <c r="E30" s="887" t="s">
        <v>47</v>
      </c>
      <c r="F30" s="887"/>
      <c r="G30" s="1054"/>
      <c r="H30" s="679">
        <f>SUM(H24:H29)</f>
        <v>0</v>
      </c>
    </row>
    <row r="31" spans="1:8" ht="19.5" thickBot="1" x14ac:dyDescent="0.4">
      <c r="B31" s="701"/>
      <c r="C31" s="702"/>
      <c r="D31" s="259" t="s">
        <v>35</v>
      </c>
      <c r="E31" s="703"/>
      <c r="F31" s="811"/>
      <c r="G31" s="704"/>
      <c r="H31" s="705"/>
    </row>
    <row r="32" spans="1:8" ht="18.75" x14ac:dyDescent="0.35">
      <c r="B32" s="289">
        <v>7</v>
      </c>
      <c r="C32" s="706" t="s">
        <v>56</v>
      </c>
      <c r="D32" s="35" t="s">
        <v>65</v>
      </c>
      <c r="E32" s="14" t="s">
        <v>36</v>
      </c>
      <c r="F32" s="626">
        <v>1.1499999999999999</v>
      </c>
      <c r="G32" s="46"/>
      <c r="H32" s="707">
        <f>F32*G32</f>
        <v>0</v>
      </c>
    </row>
    <row r="33" spans="1:37" ht="75" x14ac:dyDescent="0.35">
      <c r="B33" s="290">
        <v>8</v>
      </c>
      <c r="C33" s="51" t="s">
        <v>88</v>
      </c>
      <c r="D33" s="5" t="s">
        <v>211</v>
      </c>
      <c r="E33" s="60" t="s">
        <v>212</v>
      </c>
      <c r="F33" s="620">
        <v>5390</v>
      </c>
      <c r="G33" s="41"/>
      <c r="H33" s="33">
        <f>F33*G33</f>
        <v>0</v>
      </c>
    </row>
    <row r="34" spans="1:37" ht="59.25" customHeight="1" x14ac:dyDescent="0.35">
      <c r="B34" s="290">
        <v>9</v>
      </c>
      <c r="C34" s="51" t="s">
        <v>88</v>
      </c>
      <c r="D34" s="86" t="s">
        <v>276</v>
      </c>
      <c r="E34" s="60" t="s">
        <v>212</v>
      </c>
      <c r="F34" s="620">
        <v>230</v>
      </c>
      <c r="G34" s="41"/>
      <c r="H34" s="33">
        <f>F34*G34</f>
        <v>0</v>
      </c>
    </row>
    <row r="35" spans="1:37" ht="78" customHeight="1" x14ac:dyDescent="0.35">
      <c r="A35" s="50"/>
      <c r="B35" s="708">
        <v>10</v>
      </c>
      <c r="C35" s="51" t="s">
        <v>77</v>
      </c>
      <c r="D35" s="709" t="s">
        <v>227</v>
      </c>
      <c r="E35" s="60" t="s">
        <v>212</v>
      </c>
      <c r="F35" s="812">
        <v>98</v>
      </c>
      <c r="G35" s="41"/>
      <c r="H35" s="33">
        <f>F35*G35</f>
        <v>0</v>
      </c>
      <c r="I35" s="710"/>
      <c r="J35"/>
      <c r="K35"/>
      <c r="L35"/>
      <c r="M35"/>
      <c r="N35"/>
      <c r="O35"/>
      <c r="P35"/>
      <c r="Q35"/>
      <c r="R35"/>
      <c r="S35"/>
      <c r="T35"/>
      <c r="U35"/>
      <c r="V35"/>
      <c r="W35"/>
      <c r="X35"/>
      <c r="Y35"/>
      <c r="Z35"/>
      <c r="AA35"/>
      <c r="AB35"/>
      <c r="AC35"/>
      <c r="AD35"/>
      <c r="AE35"/>
      <c r="AF35"/>
      <c r="AG35"/>
      <c r="AH35"/>
      <c r="AI35"/>
      <c r="AJ35"/>
      <c r="AK35"/>
    </row>
    <row r="36" spans="1:37" ht="37.5" x14ac:dyDescent="0.35">
      <c r="B36" s="290">
        <v>11</v>
      </c>
      <c r="C36" s="51" t="s">
        <v>130</v>
      </c>
      <c r="D36" s="340" t="s">
        <v>213</v>
      </c>
      <c r="E36" s="43" t="s">
        <v>37</v>
      </c>
      <c r="F36" s="620">
        <v>150</v>
      </c>
      <c r="G36" s="41"/>
      <c r="H36" s="33">
        <f>F36*G36</f>
        <v>0</v>
      </c>
    </row>
    <row r="37" spans="1:37" ht="58.5" customHeight="1" x14ac:dyDescent="0.35">
      <c r="A37" s="2"/>
      <c r="B37" s="661">
        <v>12</v>
      </c>
      <c r="C37" s="51" t="s">
        <v>88</v>
      </c>
      <c r="D37" s="851" t="s">
        <v>279</v>
      </c>
      <c r="E37" s="43" t="s">
        <v>37</v>
      </c>
      <c r="F37" s="620">
        <v>648</v>
      </c>
      <c r="G37" s="41"/>
      <c r="H37" s="33">
        <f>(F37*G37)</f>
        <v>0</v>
      </c>
      <c r="I37"/>
      <c r="J37"/>
      <c r="K37"/>
      <c r="L37"/>
      <c r="M37"/>
      <c r="N37"/>
      <c r="O37"/>
      <c r="P37"/>
      <c r="Q37"/>
      <c r="R37"/>
      <c r="S37"/>
      <c r="T37"/>
      <c r="U37"/>
      <c r="V37"/>
      <c r="W37"/>
      <c r="X37"/>
      <c r="Y37"/>
      <c r="Z37"/>
      <c r="AA37"/>
      <c r="AB37"/>
      <c r="AC37"/>
      <c r="AD37"/>
      <c r="AE37"/>
      <c r="AF37"/>
      <c r="AG37"/>
      <c r="AH37"/>
      <c r="AI37"/>
      <c r="AJ37"/>
      <c r="AK37"/>
    </row>
    <row r="38" spans="1:37" s="50" customFormat="1" ht="42.75" customHeight="1" thickBot="1" x14ac:dyDescent="0.4">
      <c r="B38" s="196">
        <v>13</v>
      </c>
      <c r="C38" s="866" t="s">
        <v>92</v>
      </c>
      <c r="D38" s="867" t="s">
        <v>93</v>
      </c>
      <c r="E38" s="868" t="s">
        <v>94</v>
      </c>
      <c r="F38" s="869">
        <v>15</v>
      </c>
      <c r="G38" s="870"/>
      <c r="H38" s="753">
        <f>(F38*G38)</f>
        <v>0</v>
      </c>
    </row>
    <row r="39" spans="1:37" ht="16.5" customHeight="1" thickBot="1" x14ac:dyDescent="0.4">
      <c r="B39" s="1055" t="s">
        <v>40</v>
      </c>
      <c r="C39" s="968"/>
      <c r="D39" s="968"/>
      <c r="E39" s="968"/>
      <c r="F39" s="968"/>
      <c r="G39" s="969"/>
      <c r="H39" s="679">
        <f>SUM(H32:H37)</f>
        <v>0</v>
      </c>
    </row>
    <row r="40" spans="1:37" ht="19.5" thickBot="1" x14ac:dyDescent="0.4">
      <c r="B40" s="712"/>
      <c r="C40" s="713"/>
      <c r="D40" s="258" t="s">
        <v>91</v>
      </c>
      <c r="E40" s="704"/>
      <c r="F40" s="814"/>
      <c r="G40" s="712"/>
      <c r="H40" s="56"/>
    </row>
    <row r="41" spans="1:37" ht="75" x14ac:dyDescent="0.35">
      <c r="B41" s="714">
        <v>14</v>
      </c>
      <c r="C41" s="715" t="s">
        <v>79</v>
      </c>
      <c r="D41" s="716" t="s">
        <v>214</v>
      </c>
      <c r="E41" s="60" t="s">
        <v>215</v>
      </c>
      <c r="F41" s="626">
        <v>3700</v>
      </c>
      <c r="G41" s="46"/>
      <c r="H41" s="32">
        <f>F41*G41</f>
        <v>0</v>
      </c>
    </row>
    <row r="42" spans="1:37" ht="21" thickBot="1" x14ac:dyDescent="0.4">
      <c r="B42" s="13">
        <v>15</v>
      </c>
      <c r="C42" s="717" t="s">
        <v>80</v>
      </c>
      <c r="D42" s="718" t="s">
        <v>81</v>
      </c>
      <c r="E42" s="60" t="s">
        <v>212</v>
      </c>
      <c r="F42" s="815">
        <v>8589</v>
      </c>
      <c r="G42" s="711"/>
      <c r="H42" s="34">
        <f>F42*G42</f>
        <v>0</v>
      </c>
    </row>
    <row r="43" spans="1:37" ht="15.75" customHeight="1" thickBot="1" x14ac:dyDescent="0.4">
      <c r="B43" s="1056" t="s">
        <v>216</v>
      </c>
      <c r="C43" s="1057"/>
      <c r="D43" s="1057"/>
      <c r="E43" s="1057"/>
      <c r="F43" s="1057"/>
      <c r="G43" s="1058"/>
      <c r="H43" s="679">
        <f>SUM(H41:H42)</f>
        <v>0</v>
      </c>
    </row>
    <row r="44" spans="1:37" ht="19.5" thickBot="1" x14ac:dyDescent="0.4">
      <c r="B44" s="36"/>
      <c r="C44" s="719"/>
      <c r="D44" s="720" t="s">
        <v>67</v>
      </c>
      <c r="E44" s="721"/>
      <c r="F44" s="816"/>
      <c r="G44" s="722"/>
      <c r="H44" s="679"/>
    </row>
    <row r="45" spans="1:37" ht="37.5" x14ac:dyDescent="0.35">
      <c r="B45" s="289">
        <v>16</v>
      </c>
      <c r="C45" s="51" t="s">
        <v>82</v>
      </c>
      <c r="D45" s="723" t="s">
        <v>66</v>
      </c>
      <c r="E45" s="57" t="s">
        <v>37</v>
      </c>
      <c r="F45" s="626">
        <v>150</v>
      </c>
      <c r="G45" s="143"/>
      <c r="H45" s="32">
        <f t="shared" ref="H45:H53" si="1">(F45*G45)</f>
        <v>0</v>
      </c>
    </row>
    <row r="46" spans="1:37" s="858" customFormat="1" ht="75" x14ac:dyDescent="0.35">
      <c r="A46" s="853"/>
      <c r="B46" s="748">
        <v>17</v>
      </c>
      <c r="C46" s="854" t="s">
        <v>57</v>
      </c>
      <c r="D46" s="749" t="s">
        <v>228</v>
      </c>
      <c r="E46" s="750" t="s">
        <v>215</v>
      </c>
      <c r="F46" s="627">
        <v>2478</v>
      </c>
      <c r="G46" s="855"/>
      <c r="H46" s="856">
        <f t="shared" si="1"/>
        <v>0</v>
      </c>
      <c r="I46" s="857"/>
    </row>
    <row r="47" spans="1:37" s="858" customFormat="1" ht="56.25" x14ac:dyDescent="0.35">
      <c r="A47" s="853"/>
      <c r="B47" s="745">
        <v>18</v>
      </c>
      <c r="C47" s="854" t="s">
        <v>57</v>
      </c>
      <c r="D47" s="749" t="s">
        <v>280</v>
      </c>
      <c r="E47" s="750" t="s">
        <v>215</v>
      </c>
      <c r="F47" s="627">
        <v>275</v>
      </c>
      <c r="G47" s="855"/>
      <c r="H47" s="856">
        <f t="shared" si="1"/>
        <v>0</v>
      </c>
      <c r="I47" s="857"/>
    </row>
    <row r="48" spans="1:37" ht="40.5" customHeight="1" x14ac:dyDescent="0.35">
      <c r="B48" s="748">
        <v>19</v>
      </c>
      <c r="C48" s="51" t="s">
        <v>154</v>
      </c>
      <c r="D48" s="86" t="s">
        <v>281</v>
      </c>
      <c r="E48" s="60" t="s">
        <v>212</v>
      </c>
      <c r="F48" s="620">
        <v>6250</v>
      </c>
      <c r="G48" s="41"/>
      <c r="H48" s="33">
        <f t="shared" si="1"/>
        <v>0</v>
      </c>
    </row>
    <row r="49" spans="1:37" ht="42.75" customHeight="1" x14ac:dyDescent="0.35">
      <c r="B49" s="745">
        <v>20</v>
      </c>
      <c r="C49" s="51" t="s">
        <v>97</v>
      </c>
      <c r="D49" s="86" t="s">
        <v>282</v>
      </c>
      <c r="E49" s="60" t="s">
        <v>212</v>
      </c>
      <c r="F49" s="620">
        <v>6250</v>
      </c>
      <c r="G49" s="41"/>
      <c r="H49" s="33">
        <f t="shared" ref="H49" si="2">(F49*G49)</f>
        <v>0</v>
      </c>
    </row>
    <row r="50" spans="1:37" ht="42.75" customHeight="1" x14ac:dyDescent="0.35">
      <c r="B50" s="748">
        <v>21</v>
      </c>
      <c r="C50" s="51" t="s">
        <v>183</v>
      </c>
      <c r="D50" s="86" t="s">
        <v>229</v>
      </c>
      <c r="E50" s="60" t="s">
        <v>212</v>
      </c>
      <c r="F50" s="620">
        <v>6250</v>
      </c>
      <c r="G50" s="41"/>
      <c r="H50" s="33">
        <f t="shared" ref="H50" si="3">(F50*G50)</f>
        <v>0</v>
      </c>
    </row>
    <row r="51" spans="1:37" ht="37.5" x14ac:dyDescent="0.35">
      <c r="B51" s="745">
        <v>22</v>
      </c>
      <c r="C51" s="51" t="s">
        <v>83</v>
      </c>
      <c r="D51" s="5" t="s">
        <v>217</v>
      </c>
      <c r="E51" s="43" t="s">
        <v>37</v>
      </c>
      <c r="F51" s="620">
        <v>2390</v>
      </c>
      <c r="G51" s="41"/>
      <c r="H51" s="33">
        <f t="shared" si="1"/>
        <v>0</v>
      </c>
    </row>
    <row r="52" spans="1:37" ht="37.5" x14ac:dyDescent="0.35">
      <c r="B52" s="748">
        <v>23</v>
      </c>
      <c r="C52" s="51" t="s">
        <v>83</v>
      </c>
      <c r="D52" s="5" t="s">
        <v>230</v>
      </c>
      <c r="E52" s="43" t="s">
        <v>37</v>
      </c>
      <c r="F52" s="620">
        <v>2204</v>
      </c>
      <c r="G52" s="41"/>
      <c r="H52" s="33">
        <f t="shared" si="1"/>
        <v>0</v>
      </c>
    </row>
    <row r="53" spans="1:37" s="682" customFormat="1" ht="38.25" thickBot="1" x14ac:dyDescent="0.4">
      <c r="A53" s="1"/>
      <c r="B53" s="13">
        <v>24</v>
      </c>
      <c r="C53" s="248" t="s">
        <v>218</v>
      </c>
      <c r="D53" s="725" t="s">
        <v>219</v>
      </c>
      <c r="E53" s="60" t="s">
        <v>212</v>
      </c>
      <c r="F53" s="817">
        <v>2639</v>
      </c>
      <c r="G53" s="147"/>
      <c r="H53" s="33">
        <f t="shared" si="1"/>
        <v>0</v>
      </c>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54" spans="1:37" s="682" customFormat="1" ht="18.75" customHeight="1" thickBot="1" x14ac:dyDescent="0.4">
      <c r="A54" s="1"/>
      <c r="B54" s="1059" t="s">
        <v>220</v>
      </c>
      <c r="C54" s="1060"/>
      <c r="D54" s="1060"/>
      <c r="E54" s="1060"/>
      <c r="F54" s="1060"/>
      <c r="G54" s="1061"/>
      <c r="H54" s="726">
        <f>SUM(H45:H53)</f>
        <v>0</v>
      </c>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row>
    <row r="55" spans="1:37" s="682" customFormat="1" ht="19.5" thickBot="1" x14ac:dyDescent="0.4">
      <c r="A55" s="1"/>
      <c r="B55" s="727"/>
      <c r="C55" s="728"/>
      <c r="D55" s="259" t="s">
        <v>68</v>
      </c>
      <c r="E55" s="729"/>
      <c r="F55" s="818"/>
      <c r="G55" s="284"/>
      <c r="H55" s="285"/>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row>
    <row r="56" spans="1:37" s="682" customFormat="1" ht="19.5" thickBot="1" x14ac:dyDescent="0.4">
      <c r="A56" s="1"/>
      <c r="B56" s="730"/>
      <c r="C56" s="1037" t="s">
        <v>236</v>
      </c>
      <c r="D56" s="1038"/>
      <c r="E56" s="1038"/>
      <c r="F56" s="1038"/>
      <c r="G56" s="1038"/>
      <c r="H56" s="1039"/>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row>
    <row r="57" spans="1:37" s="682" customFormat="1" ht="37.5" x14ac:dyDescent="0.35">
      <c r="A57" s="1"/>
      <c r="B57" s="731">
        <v>25</v>
      </c>
      <c r="C57" s="732"/>
      <c r="D57" s="733" t="s">
        <v>235</v>
      </c>
      <c r="E57" s="755" t="s">
        <v>215</v>
      </c>
      <c r="F57" s="819">
        <v>110</v>
      </c>
      <c r="G57" s="46"/>
      <c r="H57" s="32">
        <f t="shared" ref="H57" si="4">(F57*G57)</f>
        <v>0</v>
      </c>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37" s="682" customFormat="1" ht="56.25" x14ac:dyDescent="0.35">
      <c r="A58" s="1"/>
      <c r="B58" s="804">
        <v>26</v>
      </c>
      <c r="C58" s="805"/>
      <c r="D58" s="806" t="s">
        <v>234</v>
      </c>
      <c r="E58" s="759" t="s">
        <v>37</v>
      </c>
      <c r="F58" s="820">
        <v>1182</v>
      </c>
      <c r="G58" s="143"/>
      <c r="H58" s="144">
        <f t="shared" ref="H58:H59" si="5">(F58*G58)</f>
        <v>0</v>
      </c>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1:37" s="682" customFormat="1" ht="37.5" x14ac:dyDescent="0.35">
      <c r="A59" s="1"/>
      <c r="B59" s="804">
        <v>27</v>
      </c>
      <c r="C59" s="805"/>
      <c r="D59" s="806" t="s">
        <v>233</v>
      </c>
      <c r="E59" s="750" t="s">
        <v>212</v>
      </c>
      <c r="F59" s="820">
        <v>728</v>
      </c>
      <c r="G59" s="143"/>
      <c r="H59" s="144">
        <f t="shared" si="5"/>
        <v>0</v>
      </c>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1:37" s="682" customFormat="1" ht="38.25" thickBot="1" x14ac:dyDescent="0.4">
      <c r="A60" s="1"/>
      <c r="B60" s="832">
        <v>28</v>
      </c>
      <c r="C60" s="833"/>
      <c r="D60" s="834" t="s">
        <v>232</v>
      </c>
      <c r="E60" s="752" t="s">
        <v>215</v>
      </c>
      <c r="F60" s="836">
        <v>86</v>
      </c>
      <c r="G60" s="757"/>
      <c r="H60" s="753">
        <f t="shared" ref="H60" si="6">(F60*G60)</f>
        <v>0</v>
      </c>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1:37" s="682" customFormat="1" ht="19.5" thickBot="1" x14ac:dyDescent="0.4">
      <c r="A61" s="1"/>
      <c r="B61" s="796"/>
      <c r="C61" s="742"/>
      <c r="D61" s="1045" t="s">
        <v>249</v>
      </c>
      <c r="E61" s="1045"/>
      <c r="F61" s="1045"/>
      <c r="G61" s="1045"/>
      <c r="H61" s="137">
        <f>SUM(H57:H60)</f>
        <v>0</v>
      </c>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row>
    <row r="62" spans="1:37" s="682" customFormat="1" ht="18.75" x14ac:dyDescent="0.35">
      <c r="A62" s="1"/>
      <c r="B62" s="804"/>
      <c r="C62" s="1052" t="s">
        <v>237</v>
      </c>
      <c r="D62" s="1053"/>
      <c r="E62" s="747"/>
      <c r="F62" s="820"/>
      <c r="G62" s="143"/>
      <c r="H62" s="144"/>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row>
    <row r="63" spans="1:37" s="682" customFormat="1" ht="18.75" x14ac:dyDescent="0.35">
      <c r="A63" s="1"/>
      <c r="B63" s="804"/>
      <c r="C63" s="831"/>
      <c r="D63" s="1062" t="s">
        <v>246</v>
      </c>
      <c r="E63" s="1063"/>
      <c r="F63" s="1063"/>
      <c r="G63" s="1063"/>
      <c r="H63" s="1064"/>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row>
    <row r="64" spans="1:37" s="682" customFormat="1" ht="38.25" thickBot="1" x14ac:dyDescent="0.4">
      <c r="A64" s="1"/>
      <c r="B64" s="832">
        <v>29</v>
      </c>
      <c r="C64" s="833"/>
      <c r="D64" s="834" t="s">
        <v>231</v>
      </c>
      <c r="E64" s="835" t="s">
        <v>36</v>
      </c>
      <c r="F64" s="836">
        <v>1.125</v>
      </c>
      <c r="G64" s="757"/>
      <c r="H64" s="753">
        <f t="shared" ref="H64:H93" si="7">(F64*G64)</f>
        <v>0</v>
      </c>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row>
    <row r="65" spans="1:37" s="682" customFormat="1" ht="19.5" thickBot="1" x14ac:dyDescent="0.4">
      <c r="A65" s="1"/>
      <c r="B65" s="796"/>
      <c r="C65" s="742"/>
      <c r="D65" s="1045" t="s">
        <v>248</v>
      </c>
      <c r="E65" s="1045"/>
      <c r="F65" s="1045"/>
      <c r="G65" s="1045"/>
      <c r="H65" s="137">
        <f>SUM(H64)</f>
        <v>0</v>
      </c>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row>
    <row r="66" spans="1:37" s="682" customFormat="1" ht="18.75" x14ac:dyDescent="0.35">
      <c r="A66" s="1"/>
      <c r="B66" s="804"/>
      <c r="C66" s="831"/>
      <c r="D66" s="1031" t="s">
        <v>247</v>
      </c>
      <c r="E66" s="1032"/>
      <c r="F66" s="1032"/>
      <c r="G66" s="1032"/>
      <c r="H66" s="1033"/>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row>
    <row r="67" spans="1:37" s="682" customFormat="1" ht="63" customHeight="1" x14ac:dyDescent="0.35">
      <c r="A67" s="1"/>
      <c r="B67" s="290">
        <v>30</v>
      </c>
      <c r="C67" s="51" t="s">
        <v>130</v>
      </c>
      <c r="D67" s="734" t="s">
        <v>278</v>
      </c>
      <c r="E67" s="60" t="s">
        <v>37</v>
      </c>
      <c r="F67" s="735">
        <v>50</v>
      </c>
      <c r="G67" s="41"/>
      <c r="H67" s="33">
        <f t="shared" ref="H67" si="8">(F67*G67)</f>
        <v>0</v>
      </c>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row>
    <row r="68" spans="1:37" s="682" customFormat="1" ht="93.75" x14ac:dyDescent="0.35">
      <c r="A68" s="1"/>
      <c r="B68" s="290">
        <v>31</v>
      </c>
      <c r="C68" s="51" t="s">
        <v>79</v>
      </c>
      <c r="D68" s="734" t="s">
        <v>238</v>
      </c>
      <c r="E68" s="60" t="s">
        <v>215</v>
      </c>
      <c r="F68" s="735">
        <v>1292</v>
      </c>
      <c r="G68" s="41"/>
      <c r="H68" s="33">
        <f t="shared" si="7"/>
        <v>0</v>
      </c>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spans="1:37" s="682" customFormat="1" ht="93.75" x14ac:dyDescent="0.35">
      <c r="A69" s="1"/>
      <c r="B69" s="290">
        <v>32</v>
      </c>
      <c r="C69" s="51" t="s">
        <v>79</v>
      </c>
      <c r="D69" s="734" t="s">
        <v>277</v>
      </c>
      <c r="E69" s="60" t="s">
        <v>215</v>
      </c>
      <c r="F69" s="735">
        <v>430</v>
      </c>
      <c r="G69" s="41"/>
      <c r="H69" s="33">
        <f t="shared" si="7"/>
        <v>0</v>
      </c>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row>
    <row r="70" spans="1:37" s="682" customFormat="1" ht="37.5" x14ac:dyDescent="0.35">
      <c r="A70" s="1"/>
      <c r="B70" s="290">
        <v>33</v>
      </c>
      <c r="C70" s="51" t="s">
        <v>79</v>
      </c>
      <c r="D70" s="734" t="s">
        <v>240</v>
      </c>
      <c r="E70" s="60" t="s">
        <v>212</v>
      </c>
      <c r="F70" s="735">
        <v>1123</v>
      </c>
      <c r="G70" s="41"/>
      <c r="H70" s="33">
        <f t="shared" si="7"/>
        <v>0</v>
      </c>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row>
    <row r="71" spans="1:37" s="682" customFormat="1" ht="56.25" x14ac:dyDescent="0.35">
      <c r="A71" s="1"/>
      <c r="B71" s="290">
        <v>34</v>
      </c>
      <c r="C71" s="51" t="s">
        <v>79</v>
      </c>
      <c r="D71" s="734" t="s">
        <v>239</v>
      </c>
      <c r="E71" s="60" t="s">
        <v>215</v>
      </c>
      <c r="F71" s="735">
        <v>156</v>
      </c>
      <c r="G71" s="41"/>
      <c r="H71" s="33">
        <f t="shared" si="7"/>
        <v>0</v>
      </c>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row>
    <row r="72" spans="1:37" s="682" customFormat="1" ht="56.25" x14ac:dyDescent="0.35">
      <c r="A72" s="1"/>
      <c r="B72" s="290">
        <v>35</v>
      </c>
      <c r="C72" s="51" t="s">
        <v>79</v>
      </c>
      <c r="D72" s="734" t="s">
        <v>241</v>
      </c>
      <c r="E72" s="60" t="s">
        <v>215</v>
      </c>
      <c r="F72" s="735">
        <v>334</v>
      </c>
      <c r="G72" s="41"/>
      <c r="H72" s="33">
        <f t="shared" si="7"/>
        <v>0</v>
      </c>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row>
    <row r="73" spans="1:37" s="682" customFormat="1" ht="56.25" x14ac:dyDescent="0.35">
      <c r="A73" s="1"/>
      <c r="B73" s="290">
        <v>36</v>
      </c>
      <c r="C73" s="51" t="s">
        <v>79</v>
      </c>
      <c r="D73" s="734" t="s">
        <v>242</v>
      </c>
      <c r="E73" s="60" t="s">
        <v>37</v>
      </c>
      <c r="F73" s="736">
        <v>1123</v>
      </c>
      <c r="G73" s="41"/>
      <c r="H73" s="33">
        <f t="shared" si="7"/>
        <v>0</v>
      </c>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row>
    <row r="74" spans="1:37" s="682" customFormat="1" ht="58.5" customHeight="1" x14ac:dyDescent="0.35">
      <c r="A74" s="1"/>
      <c r="B74" s="290">
        <v>37</v>
      </c>
      <c r="C74" s="51"/>
      <c r="D74" s="698" t="s">
        <v>243</v>
      </c>
      <c r="E74" s="60" t="s">
        <v>215</v>
      </c>
      <c r="F74" s="736">
        <v>806</v>
      </c>
      <c r="G74" s="41"/>
      <c r="H74" s="33">
        <f t="shared" si="7"/>
        <v>0</v>
      </c>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row>
    <row r="75" spans="1:37" s="682" customFormat="1" ht="86.25" customHeight="1" x14ac:dyDescent="0.35">
      <c r="A75" s="1"/>
      <c r="B75" s="290">
        <v>38</v>
      </c>
      <c r="C75" s="292"/>
      <c r="D75" s="734" t="s">
        <v>244</v>
      </c>
      <c r="E75" s="60" t="s">
        <v>215</v>
      </c>
      <c r="F75" s="736">
        <v>337</v>
      </c>
      <c r="G75" s="41"/>
      <c r="H75" s="33">
        <f t="shared" si="7"/>
        <v>0</v>
      </c>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row>
    <row r="76" spans="1:37" s="682" customFormat="1" ht="57" customHeight="1" thickBot="1" x14ac:dyDescent="0.4">
      <c r="A76" s="1"/>
      <c r="B76" s="290">
        <v>39</v>
      </c>
      <c r="C76" s="795"/>
      <c r="D76" s="840" t="s">
        <v>245</v>
      </c>
      <c r="E76" s="841" t="s">
        <v>215</v>
      </c>
      <c r="F76" s="842">
        <v>915</v>
      </c>
      <c r="G76" s="147"/>
      <c r="H76" s="148">
        <f t="shared" si="7"/>
        <v>0</v>
      </c>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row>
    <row r="77" spans="1:37" s="682" customFormat="1" ht="19.5" thickBot="1" x14ac:dyDescent="0.4">
      <c r="A77" s="1"/>
      <c r="B77" s="796"/>
      <c r="C77" s="742"/>
      <c r="D77" s="1045" t="s">
        <v>221</v>
      </c>
      <c r="E77" s="1045"/>
      <c r="F77" s="1045"/>
      <c r="G77" s="1045"/>
      <c r="H77" s="137">
        <f>SUM(H67:H76)</f>
        <v>0</v>
      </c>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row>
    <row r="78" spans="1:37" s="682" customFormat="1" ht="18.75" x14ac:dyDescent="0.35">
      <c r="A78" s="1"/>
      <c r="B78" s="289"/>
      <c r="C78" s="291"/>
      <c r="D78" s="1031" t="s">
        <v>262</v>
      </c>
      <c r="E78" s="1032"/>
      <c r="F78" s="1032"/>
      <c r="G78" s="1032"/>
      <c r="H78" s="1033"/>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row>
    <row r="79" spans="1:37" s="682" customFormat="1" ht="116.25" customHeight="1" x14ac:dyDescent="0.35">
      <c r="A79" s="1"/>
      <c r="B79" s="745">
        <v>40</v>
      </c>
      <c r="C79" s="797"/>
      <c r="D79" s="234" t="s">
        <v>261</v>
      </c>
      <c r="E79" s="242"/>
      <c r="F79" s="838"/>
      <c r="G79" s="143"/>
      <c r="H79" s="144"/>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row>
    <row r="80" spans="1:37" s="682" customFormat="1" ht="19.5" thickBot="1" x14ac:dyDescent="0.4">
      <c r="A80" s="1"/>
      <c r="B80" s="843"/>
      <c r="C80" s="797"/>
      <c r="D80" s="837" t="s">
        <v>250</v>
      </c>
      <c r="E80" s="242" t="s">
        <v>37</v>
      </c>
      <c r="F80" s="838">
        <v>1123</v>
      </c>
      <c r="G80" s="143"/>
      <c r="H80" s="144">
        <f t="shared" ref="H80" si="9">(F80*G80)</f>
        <v>0</v>
      </c>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row>
    <row r="81" spans="1:37" s="682" customFormat="1" ht="19.5" thickBot="1" x14ac:dyDescent="0.4">
      <c r="A81" s="1"/>
      <c r="B81" s="796"/>
      <c r="C81" s="742"/>
      <c r="D81" s="839" t="s">
        <v>251</v>
      </c>
      <c r="E81" s="742"/>
      <c r="F81" s="821"/>
      <c r="G81" s="743"/>
      <c r="H81" s="744"/>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row>
    <row r="82" spans="1:37" s="682" customFormat="1" ht="225" x14ac:dyDescent="0.35">
      <c r="A82" s="1"/>
      <c r="B82" s="290">
        <v>41</v>
      </c>
      <c r="C82" s="292"/>
      <c r="D82" s="698" t="s">
        <v>252</v>
      </c>
      <c r="E82" s="60"/>
      <c r="F82" s="736"/>
      <c r="G82" s="41"/>
      <c r="H82" s="33">
        <f t="shared" si="7"/>
        <v>0</v>
      </c>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row>
    <row r="83" spans="1:37" s="682" customFormat="1" ht="18.75" x14ac:dyDescent="0.35">
      <c r="A83" s="1"/>
      <c r="B83" s="293"/>
      <c r="C83" s="292"/>
      <c r="D83" s="698" t="s">
        <v>253</v>
      </c>
      <c r="E83" s="242" t="s">
        <v>94</v>
      </c>
      <c r="F83" s="852">
        <v>4</v>
      </c>
      <c r="G83" s="143"/>
      <c r="H83" s="144">
        <f t="shared" si="7"/>
        <v>0</v>
      </c>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row>
    <row r="84" spans="1:37" s="682" customFormat="1" ht="18.75" x14ac:dyDescent="0.35">
      <c r="A84" s="1"/>
      <c r="B84" s="293"/>
      <c r="C84" s="292"/>
      <c r="D84" s="698" t="s">
        <v>254</v>
      </c>
      <c r="E84" s="242" t="s">
        <v>94</v>
      </c>
      <c r="F84" s="852">
        <v>28</v>
      </c>
      <c r="G84" s="143"/>
      <c r="H84" s="144">
        <f t="shared" si="7"/>
        <v>0</v>
      </c>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row>
    <row r="85" spans="1:37" s="682" customFormat="1" ht="18.75" x14ac:dyDescent="0.35">
      <c r="A85" s="1"/>
      <c r="B85" s="293"/>
      <c r="C85" s="292"/>
      <c r="D85" s="698" t="s">
        <v>255</v>
      </c>
      <c r="E85" s="242" t="s">
        <v>94</v>
      </c>
      <c r="F85" s="852">
        <v>29</v>
      </c>
      <c r="G85" s="143"/>
      <c r="H85" s="144">
        <f t="shared" si="7"/>
        <v>0</v>
      </c>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row>
    <row r="86" spans="1:37" s="682" customFormat="1" ht="18.75" x14ac:dyDescent="0.35">
      <c r="A86" s="1"/>
      <c r="B86" s="293"/>
      <c r="C86" s="292"/>
      <c r="D86" s="698" t="s">
        <v>256</v>
      </c>
      <c r="E86" s="242" t="s">
        <v>94</v>
      </c>
      <c r="F86" s="852">
        <v>9</v>
      </c>
      <c r="G86" s="143"/>
      <c r="H86" s="144">
        <f t="shared" si="7"/>
        <v>0</v>
      </c>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row>
    <row r="87" spans="1:37" s="682" customFormat="1" ht="93.75" x14ac:dyDescent="0.35">
      <c r="A87" s="1"/>
      <c r="B87" s="293">
        <v>42</v>
      </c>
      <c r="C87" s="292"/>
      <c r="D87" s="698" t="s">
        <v>257</v>
      </c>
      <c r="E87" s="242" t="s">
        <v>94</v>
      </c>
      <c r="F87" s="736">
        <v>70</v>
      </c>
      <c r="G87" s="41"/>
      <c r="H87" s="33">
        <f t="shared" si="7"/>
        <v>0</v>
      </c>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row>
    <row r="88" spans="1:37" s="682" customFormat="1" ht="56.25" x14ac:dyDescent="0.35">
      <c r="A88" s="1"/>
      <c r="B88" s="293">
        <v>43</v>
      </c>
      <c r="C88" s="292"/>
      <c r="D88" s="844" t="s">
        <v>258</v>
      </c>
      <c r="E88" s="751" t="s">
        <v>37</v>
      </c>
      <c r="F88" s="845">
        <v>264</v>
      </c>
      <c r="G88" s="41"/>
      <c r="H88" s="33">
        <f t="shared" si="7"/>
        <v>0</v>
      </c>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row>
    <row r="89" spans="1:37" s="682" customFormat="1" ht="262.5" customHeight="1" thickBot="1" x14ac:dyDescent="0.4">
      <c r="A89" s="1"/>
      <c r="B89" s="293">
        <v>44</v>
      </c>
      <c r="C89" s="846"/>
      <c r="D89" s="847" t="s">
        <v>259</v>
      </c>
      <c r="E89" s="794" t="s">
        <v>94</v>
      </c>
      <c r="F89" s="848">
        <v>70</v>
      </c>
      <c r="G89" s="757"/>
      <c r="H89" s="753">
        <f t="shared" ref="H89" si="10">(F89*G89)</f>
        <v>0</v>
      </c>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row>
    <row r="90" spans="1:37" s="682" customFormat="1" ht="19.5" thickBot="1" x14ac:dyDescent="0.4">
      <c r="A90" s="1"/>
      <c r="B90" s="737"/>
      <c r="C90" s="849"/>
      <c r="D90" s="1046" t="s">
        <v>222</v>
      </c>
      <c r="E90" s="1047"/>
      <c r="F90" s="1047"/>
      <c r="G90" s="1048"/>
      <c r="H90" s="850">
        <f>SUM(H79:H89)</f>
        <v>0</v>
      </c>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row>
    <row r="91" spans="1:37" s="682" customFormat="1" ht="19.5" thickBot="1" x14ac:dyDescent="0.4">
      <c r="A91" s="1"/>
      <c r="B91" s="739"/>
      <c r="C91" s="739"/>
      <c r="D91" s="1037" t="s">
        <v>260</v>
      </c>
      <c r="E91" s="1038"/>
      <c r="F91" s="1038"/>
      <c r="G91" s="1038"/>
      <c r="H91" s="1039"/>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row>
    <row r="92" spans="1:37" s="682" customFormat="1" ht="58.5" customHeight="1" x14ac:dyDescent="0.35">
      <c r="A92" s="1"/>
      <c r="B92" s="289">
        <v>45</v>
      </c>
      <c r="C92" s="291"/>
      <c r="D92" s="234" t="s">
        <v>263</v>
      </c>
      <c r="E92" s="746" t="s">
        <v>39</v>
      </c>
      <c r="F92" s="838">
        <v>16</v>
      </c>
      <c r="G92" s="143"/>
      <c r="H92" s="144">
        <f t="shared" si="7"/>
        <v>0</v>
      </c>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row>
    <row r="93" spans="1:37" s="682" customFormat="1" ht="57" thickBot="1" x14ac:dyDescent="0.4">
      <c r="A93" s="1"/>
      <c r="B93" s="290">
        <v>46</v>
      </c>
      <c r="C93" s="292"/>
      <c r="D93" s="698" t="s">
        <v>264</v>
      </c>
      <c r="E93" s="242" t="s">
        <v>37</v>
      </c>
      <c r="F93" s="736">
        <v>1123</v>
      </c>
      <c r="G93" s="41"/>
      <c r="H93" s="148">
        <f t="shared" si="7"/>
        <v>0</v>
      </c>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row>
    <row r="94" spans="1:37" s="682" customFormat="1" ht="19.5" thickBot="1" x14ac:dyDescent="0.4">
      <c r="A94" s="1"/>
      <c r="B94" s="739"/>
      <c r="C94" s="738"/>
      <c r="D94" s="1049" t="s">
        <v>265</v>
      </c>
      <c r="E94" s="1050"/>
      <c r="F94" s="1050"/>
      <c r="G94" s="1051"/>
      <c r="H94" s="850">
        <f>SUM(H92:H93)</f>
        <v>0</v>
      </c>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row>
    <row r="95" spans="1:37" s="682" customFormat="1" ht="18.75" thickBot="1" x14ac:dyDescent="0.4">
      <c r="A95" s="1"/>
      <c r="B95" s="740"/>
      <c r="C95" s="741"/>
      <c r="D95" s="1034" t="s">
        <v>266</v>
      </c>
      <c r="E95" s="1035"/>
      <c r="F95" s="1035"/>
      <c r="G95" s="1036"/>
      <c r="H95" s="764">
        <f>SUM(H94,H90,H77,H65)</f>
        <v>0</v>
      </c>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row>
    <row r="96" spans="1:37" ht="19.5" customHeight="1" thickBot="1" x14ac:dyDescent="0.4">
      <c r="B96" s="985" t="s">
        <v>69</v>
      </c>
      <c r="C96" s="986"/>
      <c r="D96" s="986"/>
      <c r="E96" s="986"/>
      <c r="F96" s="986"/>
      <c r="G96" s="987"/>
      <c r="H96" s="679">
        <f>SUM(H95,H61)</f>
        <v>0</v>
      </c>
    </row>
    <row r="97" spans="1:37" ht="19.5" thickBot="1" x14ac:dyDescent="0.4">
      <c r="A97" s="2"/>
      <c r="B97" s="36"/>
      <c r="C97" s="760"/>
      <c r="D97" s="133" t="s">
        <v>70</v>
      </c>
      <c r="E97" s="287"/>
      <c r="F97" s="822"/>
      <c r="G97" s="286"/>
      <c r="H97" s="122"/>
      <c r="I97"/>
      <c r="J97"/>
      <c r="K97"/>
      <c r="L97"/>
      <c r="M97"/>
      <c r="N97"/>
      <c r="O97"/>
      <c r="P97"/>
      <c r="Q97"/>
      <c r="R97"/>
      <c r="S97"/>
      <c r="T97"/>
      <c r="U97"/>
      <c r="V97"/>
      <c r="W97"/>
      <c r="X97"/>
      <c r="Y97"/>
      <c r="Z97"/>
      <c r="AA97"/>
      <c r="AB97"/>
      <c r="AC97"/>
      <c r="AD97"/>
      <c r="AE97"/>
      <c r="AF97"/>
      <c r="AG97"/>
      <c r="AH97"/>
      <c r="AI97"/>
      <c r="AJ97"/>
      <c r="AK97"/>
    </row>
    <row r="98" spans="1:37" ht="19.5" thickBot="1" x14ac:dyDescent="0.4">
      <c r="A98" s="2"/>
      <c r="B98" s="871"/>
      <c r="C98" s="873"/>
      <c r="D98" s="761" t="s">
        <v>100</v>
      </c>
      <c r="E98" s="762"/>
      <c r="F98" s="823"/>
      <c r="G98" s="287"/>
      <c r="H98" s="763"/>
      <c r="I98"/>
      <c r="J98"/>
      <c r="K98"/>
      <c r="L98"/>
      <c r="M98"/>
      <c r="N98"/>
      <c r="O98"/>
      <c r="P98"/>
      <c r="Q98"/>
      <c r="R98"/>
      <c r="S98"/>
      <c r="T98"/>
      <c r="U98"/>
      <c r="V98"/>
      <c r="W98"/>
      <c r="X98"/>
      <c r="Y98"/>
      <c r="Z98"/>
      <c r="AA98"/>
      <c r="AB98"/>
      <c r="AC98"/>
      <c r="AD98"/>
      <c r="AE98"/>
      <c r="AF98"/>
      <c r="AG98"/>
      <c r="AH98"/>
      <c r="AI98"/>
      <c r="AJ98"/>
      <c r="AK98"/>
    </row>
    <row r="99" spans="1:37" ht="75" x14ac:dyDescent="0.35">
      <c r="A99" s="2"/>
      <c r="B99" s="123">
        <v>47</v>
      </c>
      <c r="C99" s="54" t="s">
        <v>101</v>
      </c>
      <c r="D99" s="35" t="s">
        <v>135</v>
      </c>
      <c r="E99" s="124" t="s">
        <v>49</v>
      </c>
      <c r="F99" s="626">
        <v>5</v>
      </c>
      <c r="G99" s="659"/>
      <c r="H99" s="32">
        <f t="shared" ref="H99:H105" si="11">(F99*G99)</f>
        <v>0</v>
      </c>
      <c r="I99"/>
      <c r="J99"/>
      <c r="K99"/>
      <c r="L99"/>
      <c r="M99"/>
      <c r="N99"/>
      <c r="O99"/>
      <c r="P99"/>
      <c r="Q99"/>
      <c r="R99"/>
      <c r="S99"/>
      <c r="T99"/>
      <c r="U99"/>
      <c r="V99"/>
      <c r="W99"/>
      <c r="X99"/>
      <c r="Y99"/>
      <c r="Z99"/>
      <c r="AA99"/>
      <c r="AB99"/>
      <c r="AC99"/>
      <c r="AD99"/>
      <c r="AE99"/>
      <c r="AF99"/>
      <c r="AG99"/>
      <c r="AH99"/>
      <c r="AI99"/>
      <c r="AJ99"/>
      <c r="AK99"/>
    </row>
    <row r="100" spans="1:37" ht="75" x14ac:dyDescent="0.35">
      <c r="A100" s="2"/>
      <c r="B100" s="661">
        <v>48</v>
      </c>
      <c r="C100" s="662" t="s">
        <v>101</v>
      </c>
      <c r="D100" s="5" t="s">
        <v>136</v>
      </c>
      <c r="E100" s="125" t="s">
        <v>49</v>
      </c>
      <c r="F100" s="620">
        <v>1</v>
      </c>
      <c r="G100" s="41"/>
      <c r="H100" s="33">
        <f t="shared" si="11"/>
        <v>0</v>
      </c>
      <c r="I100"/>
      <c r="J100"/>
      <c r="K100"/>
      <c r="L100"/>
      <c r="M100"/>
      <c r="N100"/>
      <c r="O100"/>
      <c r="P100"/>
      <c r="Q100"/>
      <c r="R100"/>
      <c r="S100"/>
      <c r="T100"/>
      <c r="U100"/>
      <c r="V100"/>
      <c r="W100"/>
      <c r="X100"/>
      <c r="Y100"/>
      <c r="Z100"/>
      <c r="AA100"/>
      <c r="AB100"/>
      <c r="AC100"/>
      <c r="AD100"/>
      <c r="AE100"/>
      <c r="AF100"/>
      <c r="AG100"/>
      <c r="AH100"/>
      <c r="AI100"/>
      <c r="AJ100"/>
      <c r="AK100"/>
    </row>
    <row r="101" spans="1:37" ht="56.25" x14ac:dyDescent="0.35">
      <c r="A101" s="2"/>
      <c r="B101" s="661">
        <v>49</v>
      </c>
      <c r="C101" s="662" t="s">
        <v>101</v>
      </c>
      <c r="D101" s="5" t="s">
        <v>133</v>
      </c>
      <c r="E101" s="125" t="s">
        <v>49</v>
      </c>
      <c r="F101" s="620">
        <v>2</v>
      </c>
      <c r="G101" s="41"/>
      <c r="H101" s="33">
        <f t="shared" si="11"/>
        <v>0</v>
      </c>
      <c r="I101"/>
      <c r="J101"/>
      <c r="K101"/>
      <c r="L101"/>
      <c r="M101"/>
      <c r="N101"/>
      <c r="O101"/>
      <c r="P101"/>
      <c r="Q101"/>
      <c r="R101"/>
      <c r="S101"/>
      <c r="T101"/>
      <c r="U101"/>
      <c r="V101"/>
      <c r="W101"/>
      <c r="X101"/>
      <c r="Y101"/>
      <c r="Z101"/>
      <c r="AA101"/>
      <c r="AB101"/>
      <c r="AC101"/>
      <c r="AD101"/>
      <c r="AE101"/>
      <c r="AF101"/>
      <c r="AG101"/>
      <c r="AH101"/>
      <c r="AI101"/>
      <c r="AJ101"/>
      <c r="AK101"/>
    </row>
    <row r="102" spans="1:37" ht="75" x14ac:dyDescent="0.35">
      <c r="A102" s="2"/>
      <c r="B102" s="661">
        <v>50</v>
      </c>
      <c r="C102" s="662" t="s">
        <v>101</v>
      </c>
      <c r="D102" s="5" t="s">
        <v>267</v>
      </c>
      <c r="E102" s="125" t="s">
        <v>49</v>
      </c>
      <c r="F102" s="620">
        <v>2</v>
      </c>
      <c r="G102" s="41"/>
      <c r="H102" s="33">
        <f t="shared" si="11"/>
        <v>0</v>
      </c>
      <c r="I102"/>
      <c r="J102"/>
      <c r="K102"/>
      <c r="L102"/>
      <c r="M102"/>
      <c r="N102"/>
      <c r="O102"/>
      <c r="P102"/>
      <c r="Q102"/>
      <c r="R102"/>
      <c r="S102"/>
      <c r="T102"/>
      <c r="U102"/>
      <c r="V102"/>
      <c r="W102"/>
      <c r="X102"/>
      <c r="Y102"/>
      <c r="Z102"/>
      <c r="AA102"/>
      <c r="AB102"/>
      <c r="AC102"/>
      <c r="AD102"/>
      <c r="AE102"/>
      <c r="AF102"/>
      <c r="AG102"/>
      <c r="AH102"/>
      <c r="AI102"/>
      <c r="AJ102"/>
      <c r="AK102"/>
    </row>
    <row r="103" spans="1:37" ht="56.25" x14ac:dyDescent="0.35">
      <c r="A103" s="2"/>
      <c r="B103" s="661">
        <v>51</v>
      </c>
      <c r="C103" s="662" t="s">
        <v>101</v>
      </c>
      <c r="D103" s="5" t="s">
        <v>268</v>
      </c>
      <c r="E103" s="125" t="s">
        <v>49</v>
      </c>
      <c r="F103" s="620">
        <v>16</v>
      </c>
      <c r="G103" s="143"/>
      <c r="H103" s="33">
        <f t="shared" ref="H103" si="12">(F103*G103)</f>
        <v>0</v>
      </c>
      <c r="I103"/>
      <c r="J103"/>
      <c r="K103"/>
      <c r="L103"/>
      <c r="M103"/>
      <c r="N103"/>
      <c r="O103"/>
      <c r="P103"/>
      <c r="Q103"/>
      <c r="R103"/>
      <c r="S103"/>
      <c r="T103"/>
      <c r="U103"/>
      <c r="V103"/>
      <c r="W103"/>
      <c r="X103"/>
      <c r="Y103"/>
      <c r="Z103"/>
      <c r="AA103"/>
      <c r="AB103"/>
      <c r="AC103"/>
      <c r="AD103"/>
      <c r="AE103"/>
      <c r="AF103"/>
      <c r="AG103"/>
      <c r="AH103"/>
      <c r="AI103"/>
      <c r="AJ103"/>
      <c r="AK103"/>
    </row>
    <row r="104" spans="1:37" ht="75" x14ac:dyDescent="0.35">
      <c r="A104" s="2"/>
      <c r="B104" s="661">
        <v>52</v>
      </c>
      <c r="C104" s="662" t="s">
        <v>101</v>
      </c>
      <c r="D104" s="5" t="s">
        <v>102</v>
      </c>
      <c r="E104" s="125" t="s">
        <v>37</v>
      </c>
      <c r="F104" s="620">
        <v>80</v>
      </c>
      <c r="G104" s="41"/>
      <c r="H104" s="33">
        <f t="shared" si="11"/>
        <v>0</v>
      </c>
      <c r="I104"/>
      <c r="J104"/>
      <c r="K104"/>
      <c r="L104"/>
      <c r="M104"/>
      <c r="N104"/>
      <c r="O104"/>
      <c r="P104"/>
      <c r="Q104"/>
      <c r="R104"/>
      <c r="S104"/>
      <c r="T104"/>
      <c r="U104"/>
      <c r="V104"/>
      <c r="W104"/>
      <c r="X104"/>
      <c r="Y104"/>
      <c r="Z104"/>
      <c r="AA104"/>
      <c r="AB104"/>
      <c r="AC104"/>
      <c r="AD104"/>
      <c r="AE104"/>
      <c r="AF104"/>
      <c r="AG104"/>
      <c r="AH104"/>
      <c r="AI104"/>
      <c r="AJ104"/>
      <c r="AK104"/>
    </row>
    <row r="105" spans="1:37" ht="57" thickBot="1" x14ac:dyDescent="0.4">
      <c r="A105" s="2"/>
      <c r="B105" s="23">
        <v>53</v>
      </c>
      <c r="C105" s="339" t="s">
        <v>103</v>
      </c>
      <c r="D105" s="128" t="s">
        <v>223</v>
      </c>
      <c r="E105" s="129" t="s">
        <v>39</v>
      </c>
      <c r="F105" s="621">
        <v>3</v>
      </c>
      <c r="G105" s="47"/>
      <c r="H105" s="34">
        <f t="shared" si="11"/>
        <v>0</v>
      </c>
      <c r="I105"/>
      <c r="J105"/>
      <c r="K105"/>
      <c r="L105"/>
      <c r="M105"/>
      <c r="N105"/>
      <c r="O105"/>
      <c r="P105"/>
      <c r="Q105"/>
      <c r="R105"/>
      <c r="S105"/>
      <c r="T105"/>
      <c r="U105"/>
      <c r="V105"/>
      <c r="W105"/>
      <c r="X105"/>
      <c r="Y105"/>
      <c r="Z105"/>
      <c r="AA105"/>
      <c r="AB105"/>
      <c r="AC105"/>
      <c r="AD105"/>
      <c r="AE105"/>
      <c r="AF105"/>
      <c r="AG105"/>
      <c r="AH105"/>
      <c r="AI105"/>
      <c r="AJ105"/>
      <c r="AK105"/>
    </row>
    <row r="106" spans="1:37" ht="19.5" thickBot="1" x14ac:dyDescent="0.4">
      <c r="A106" s="2"/>
      <c r="B106" s="872"/>
      <c r="C106" s="874"/>
      <c r="D106" s="875" t="s">
        <v>105</v>
      </c>
      <c r="E106" s="876"/>
      <c r="F106" s="813"/>
      <c r="G106" s="711"/>
      <c r="H106" s="877"/>
      <c r="I106"/>
      <c r="J106"/>
      <c r="K106"/>
      <c r="L106"/>
      <c r="M106"/>
      <c r="N106"/>
      <c r="O106"/>
      <c r="P106"/>
      <c r="Q106"/>
      <c r="R106"/>
      <c r="S106"/>
      <c r="T106"/>
      <c r="U106"/>
      <c r="V106"/>
      <c r="W106"/>
      <c r="X106"/>
      <c r="Y106"/>
      <c r="Z106"/>
      <c r="AA106"/>
      <c r="AB106"/>
      <c r="AC106"/>
      <c r="AD106"/>
      <c r="AE106"/>
      <c r="AF106"/>
      <c r="AG106"/>
      <c r="AH106"/>
      <c r="AI106"/>
      <c r="AJ106"/>
      <c r="AK106"/>
    </row>
    <row r="107" spans="1:37" ht="56.25" x14ac:dyDescent="0.35">
      <c r="A107" s="2"/>
      <c r="B107" s="138">
        <v>54</v>
      </c>
      <c r="C107" s="139" t="s">
        <v>106</v>
      </c>
      <c r="D107" s="140" t="s">
        <v>296</v>
      </c>
      <c r="E107" s="141" t="s">
        <v>38</v>
      </c>
      <c r="F107" s="632">
        <v>150</v>
      </c>
      <c r="G107" s="143"/>
      <c r="H107" s="144">
        <f t="shared" ref="H107:H109" si="13">(F107*G107)</f>
        <v>0</v>
      </c>
      <c r="I107"/>
      <c r="J107"/>
      <c r="K107"/>
      <c r="L107"/>
      <c r="M107"/>
      <c r="N107"/>
      <c r="O107"/>
      <c r="P107"/>
      <c r="Q107"/>
      <c r="R107"/>
      <c r="S107"/>
      <c r="T107"/>
      <c r="U107"/>
      <c r="V107"/>
      <c r="W107"/>
      <c r="X107"/>
      <c r="Y107"/>
      <c r="Z107"/>
      <c r="AA107"/>
      <c r="AB107"/>
      <c r="AC107"/>
      <c r="AD107"/>
      <c r="AE107"/>
      <c r="AF107"/>
      <c r="AG107"/>
      <c r="AH107"/>
      <c r="AI107"/>
      <c r="AJ107"/>
      <c r="AK107"/>
    </row>
    <row r="108" spans="1:37" ht="56.25" x14ac:dyDescent="0.35">
      <c r="A108" s="2"/>
      <c r="B108" s="661">
        <v>55</v>
      </c>
      <c r="C108" s="662" t="s">
        <v>106</v>
      </c>
      <c r="D108" s="5" t="s">
        <v>294</v>
      </c>
      <c r="E108" s="125" t="s">
        <v>38</v>
      </c>
      <c r="F108" s="620">
        <v>236</v>
      </c>
      <c r="G108" s="143"/>
      <c r="H108" s="33">
        <f t="shared" si="13"/>
        <v>0</v>
      </c>
      <c r="I108"/>
      <c r="J108"/>
      <c r="K108"/>
      <c r="L108"/>
      <c r="M108"/>
      <c r="N108"/>
      <c r="O108"/>
      <c r="P108"/>
      <c r="Q108"/>
      <c r="R108"/>
      <c r="S108"/>
      <c r="T108"/>
      <c r="U108"/>
      <c r="V108"/>
      <c r="W108"/>
      <c r="X108"/>
      <c r="Y108"/>
      <c r="Z108"/>
      <c r="AA108"/>
      <c r="AB108"/>
      <c r="AC108"/>
      <c r="AD108"/>
      <c r="AE108"/>
      <c r="AF108"/>
      <c r="AG108"/>
      <c r="AH108"/>
      <c r="AI108"/>
      <c r="AJ108"/>
      <c r="AK108"/>
    </row>
    <row r="109" spans="1:37" ht="75.75" thickBot="1" x14ac:dyDescent="0.4">
      <c r="A109" s="2"/>
      <c r="B109" s="138">
        <v>56</v>
      </c>
      <c r="C109" s="662" t="s">
        <v>106</v>
      </c>
      <c r="D109" s="5" t="s">
        <v>295</v>
      </c>
      <c r="E109" s="125" t="s">
        <v>38</v>
      </c>
      <c r="F109" s="620">
        <v>244</v>
      </c>
      <c r="G109" s="41"/>
      <c r="H109" s="33">
        <f t="shared" si="13"/>
        <v>0</v>
      </c>
      <c r="I109"/>
      <c r="J109"/>
      <c r="K109"/>
      <c r="L109"/>
      <c r="M109"/>
      <c r="N109"/>
      <c r="O109"/>
      <c r="P109"/>
      <c r="Q109"/>
      <c r="R109"/>
      <c r="S109"/>
      <c r="T109"/>
      <c r="U109"/>
      <c r="V109"/>
      <c r="W109"/>
      <c r="X109"/>
      <c r="Y109"/>
      <c r="Z109"/>
      <c r="AA109"/>
      <c r="AB109"/>
      <c r="AC109"/>
      <c r="AD109"/>
      <c r="AE109"/>
      <c r="AF109"/>
      <c r="AG109"/>
      <c r="AH109"/>
      <c r="AI109"/>
      <c r="AJ109"/>
      <c r="AK109"/>
    </row>
    <row r="110" spans="1:37" ht="19.5" customHeight="1" thickBot="1" x14ac:dyDescent="0.4">
      <c r="A110" s="724"/>
      <c r="B110" s="985" t="s">
        <v>224</v>
      </c>
      <c r="C110" s="986"/>
      <c r="D110" s="986"/>
      <c r="E110" s="986"/>
      <c r="F110" s="986"/>
      <c r="G110" s="987"/>
      <c r="H110" s="764">
        <f>SUM(H99:H109)</f>
        <v>0</v>
      </c>
    </row>
    <row r="111" spans="1:37" x14ac:dyDescent="0.35">
      <c r="B111" s="859"/>
      <c r="C111" s="765"/>
      <c r="D111" s="860"/>
      <c r="E111" s="765"/>
      <c r="F111" s="861"/>
      <c r="G111" s="862"/>
      <c r="H111" s="863"/>
    </row>
    <row r="112" spans="1:37" ht="19.5" thickBot="1" x14ac:dyDescent="0.4">
      <c r="B112" s="864"/>
      <c r="C112" s="768"/>
      <c r="D112" s="769"/>
      <c r="E112" s="770"/>
      <c r="F112" s="825"/>
      <c r="G112" s="771"/>
      <c r="H112" s="865"/>
      <c r="J112" s="682"/>
    </row>
    <row r="113" spans="1:37" ht="18.75" x14ac:dyDescent="0.35">
      <c r="A113" s="7"/>
      <c r="B113" s="772"/>
      <c r="C113" s="756"/>
      <c r="D113" s="1040" t="s">
        <v>285</v>
      </c>
      <c r="E113" s="1041"/>
      <c r="F113" s="1041"/>
      <c r="G113" s="1042"/>
      <c r="H113" s="773"/>
    </row>
    <row r="114" spans="1:37" ht="17.25" customHeight="1" x14ac:dyDescent="0.35">
      <c r="A114" s="7"/>
      <c r="B114" s="774"/>
      <c r="C114" s="758"/>
      <c r="D114" s="775" t="s">
        <v>41</v>
      </c>
      <c r="E114" s="775"/>
      <c r="F114" s="826"/>
      <c r="G114" s="776"/>
      <c r="H114" s="777">
        <f>SUM(H30)</f>
        <v>0</v>
      </c>
    </row>
    <row r="115" spans="1:37" ht="18.75" x14ac:dyDescent="0.35">
      <c r="A115" s="7"/>
      <c r="B115" s="778"/>
      <c r="C115" s="754"/>
      <c r="D115" s="779" t="s">
        <v>42</v>
      </c>
      <c r="E115" s="779"/>
      <c r="F115" s="827"/>
      <c r="G115" s="780"/>
      <c r="H115" s="781">
        <f>SUM(H39)</f>
        <v>0</v>
      </c>
    </row>
    <row r="116" spans="1:37" ht="18.75" x14ac:dyDescent="0.35">
      <c r="A116" s="7"/>
      <c r="B116" s="782"/>
      <c r="C116" s="783"/>
      <c r="D116" s="779" t="s">
        <v>112</v>
      </c>
      <c r="E116" s="784"/>
      <c r="F116" s="827"/>
      <c r="G116" s="780"/>
      <c r="H116" s="781">
        <f>SUM(H43)</f>
        <v>0</v>
      </c>
    </row>
    <row r="117" spans="1:37" ht="18.75" x14ac:dyDescent="0.35">
      <c r="B117" s="785"/>
      <c r="C117" s="749"/>
      <c r="D117" s="784" t="s">
        <v>113</v>
      </c>
      <c r="E117" s="784"/>
      <c r="F117" s="828"/>
      <c r="G117" s="786"/>
      <c r="H117" s="781">
        <f>SUM(H54)</f>
        <v>0</v>
      </c>
    </row>
    <row r="118" spans="1:37" ht="18.75" x14ac:dyDescent="0.35">
      <c r="B118" s="749"/>
      <c r="C118" s="749"/>
      <c r="D118" s="784" t="s">
        <v>44</v>
      </c>
      <c r="E118" s="784"/>
      <c r="F118" s="828"/>
      <c r="G118" s="786"/>
      <c r="H118" s="879">
        <f>SUM(H96)</f>
        <v>0</v>
      </c>
    </row>
    <row r="119" spans="1:37" ht="38.25" thickBot="1" x14ac:dyDescent="0.4">
      <c r="B119" s="798"/>
      <c r="C119" s="799"/>
      <c r="D119" s="800" t="s">
        <v>71</v>
      </c>
      <c r="E119" s="800"/>
      <c r="F119" s="830"/>
      <c r="G119" s="801"/>
      <c r="H119" s="878">
        <f>SUM(H110)</f>
        <v>0</v>
      </c>
    </row>
    <row r="120" spans="1:37" ht="17.25" customHeight="1" thickBot="1" x14ac:dyDescent="0.4">
      <c r="B120" s="787"/>
      <c r="C120" s="788"/>
      <c r="D120" s="802" t="s">
        <v>275</v>
      </c>
      <c r="E120" s="1043" t="s">
        <v>225</v>
      </c>
      <c r="F120" s="1044"/>
      <c r="G120" s="789" t="s">
        <v>226</v>
      </c>
      <c r="H120" s="679">
        <f>SUM(H114:H119)</f>
        <v>0</v>
      </c>
      <c r="I120" s="710"/>
      <c r="J120"/>
      <c r="K120" s="790"/>
      <c r="L120"/>
      <c r="M120"/>
      <c r="N120"/>
      <c r="O120"/>
      <c r="P120"/>
      <c r="Q120"/>
      <c r="R120"/>
      <c r="S120"/>
      <c r="T120"/>
      <c r="U120"/>
      <c r="V120"/>
      <c r="W120"/>
      <c r="X120"/>
      <c r="Y120"/>
      <c r="Z120"/>
      <c r="AA120"/>
      <c r="AB120"/>
      <c r="AC120"/>
      <c r="AD120"/>
      <c r="AE120"/>
      <c r="AF120"/>
      <c r="AG120"/>
      <c r="AH120"/>
      <c r="AI120"/>
      <c r="AJ120"/>
      <c r="AK120"/>
    </row>
    <row r="124" spans="1:37" s="2" customFormat="1" ht="18.75" x14ac:dyDescent="0.35">
      <c r="A124" s="50"/>
      <c r="B124" s="791"/>
      <c r="C124" s="791"/>
      <c r="D124" s="803" t="s">
        <v>62</v>
      </c>
      <c r="E124" s="791"/>
      <c r="F124" s="829"/>
      <c r="G124" s="792"/>
      <c r="H124" s="793"/>
    </row>
    <row r="125" spans="1:37" s="2" customFormat="1" ht="18.75" x14ac:dyDescent="0.35">
      <c r="A125" s="50"/>
      <c r="B125" s="791"/>
      <c r="C125" s="791"/>
      <c r="D125" s="803" t="s">
        <v>63</v>
      </c>
      <c r="E125" s="791"/>
      <c r="F125" s="829"/>
      <c r="G125" s="792"/>
      <c r="H125" s="793"/>
    </row>
    <row r="126" spans="1:37" s="2" customFormat="1" ht="18.75" x14ac:dyDescent="0.35">
      <c r="A126" s="50"/>
      <c r="B126" s="791"/>
      <c r="C126" s="791"/>
      <c r="D126" s="803" t="s">
        <v>64</v>
      </c>
      <c r="E126" s="791"/>
      <c r="F126" s="829"/>
      <c r="G126" s="792"/>
      <c r="H126" s="793"/>
    </row>
  </sheetData>
  <mergeCells count="39">
    <mergeCell ref="D6:H6"/>
    <mergeCell ref="B1:H1"/>
    <mergeCell ref="B2:H2"/>
    <mergeCell ref="B3:H3"/>
    <mergeCell ref="D4:H4"/>
    <mergeCell ref="D5:H5"/>
    <mergeCell ref="D18:H18"/>
    <mergeCell ref="D7:H7"/>
    <mergeCell ref="D8:H8"/>
    <mergeCell ref="D9:H9"/>
    <mergeCell ref="D10:H10"/>
    <mergeCell ref="D11:H11"/>
    <mergeCell ref="D12:H12"/>
    <mergeCell ref="D13:H13"/>
    <mergeCell ref="D14:H14"/>
    <mergeCell ref="D15:H15"/>
    <mergeCell ref="D16:H16"/>
    <mergeCell ref="D17:H17"/>
    <mergeCell ref="C62:D62"/>
    <mergeCell ref="D65:G65"/>
    <mergeCell ref="D61:G61"/>
    <mergeCell ref="D19:H19"/>
    <mergeCell ref="E30:G30"/>
    <mergeCell ref="B39:G39"/>
    <mergeCell ref="B43:G43"/>
    <mergeCell ref="B54:G54"/>
    <mergeCell ref="C56:H56"/>
    <mergeCell ref="D63:H63"/>
    <mergeCell ref="B110:G110"/>
    <mergeCell ref="D113:G113"/>
    <mergeCell ref="E120:F120"/>
    <mergeCell ref="D77:G77"/>
    <mergeCell ref="D90:G90"/>
    <mergeCell ref="D94:G94"/>
    <mergeCell ref="D66:H66"/>
    <mergeCell ref="D78:H78"/>
    <mergeCell ref="D95:G95"/>
    <mergeCell ref="D91:H91"/>
    <mergeCell ref="B96:G96"/>
  </mergeCells>
  <pageMargins left="0.70866141732283505" right="0.70866141732283505" top="0.74803149606299202" bottom="0.74803149606299202" header="0.31496062992126" footer="0.31496062992126"/>
  <pageSetup paperSize="9" scale="58" fitToHeight="0" orientation="portrait" r:id="rId1"/>
  <headerFooter>
    <oddHeader>&amp;CБАРАЊЕ ЗА ПОНУДИ - Тендер 3 - Дел 4 - Анекс 1Реф. Бр.: LRCP-9034-MK-RFB-A.2.1.3 - Тендер 3 -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Дебар&amp;CРеконструкција на улична мрежа во Населба Венец 1&amp;R&amp;P/&amp;N</oddFooter>
  </headerFooter>
  <rowBreaks count="1" manualBreakCount="1">
    <brk id="19" max="7" man="1"/>
  </rowBreaks>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L217"/>
  <sheetViews>
    <sheetView zoomScale="84" zoomScaleNormal="84" workbookViewId="0">
      <selection activeCell="H6" sqref="H6"/>
    </sheetView>
  </sheetViews>
  <sheetFormatPr defaultRowHeight="15.75" x14ac:dyDescent="0.25"/>
  <cols>
    <col min="1" max="1" width="6.28515625" customWidth="1"/>
    <col min="2" max="6" width="9.140625" style="9" customWidth="1"/>
    <col min="7" max="7" width="23.5703125" style="9" customWidth="1"/>
    <col min="8" max="8" width="23" style="9" customWidth="1"/>
    <col min="9" max="9" width="27.85546875" customWidth="1"/>
    <col min="10" max="10" width="22.140625" customWidth="1"/>
    <col min="11" max="11" width="11" bestFit="1" customWidth="1"/>
    <col min="12" max="12" width="11.28515625" bestFit="1" customWidth="1"/>
    <col min="249" max="249" width="6.28515625" customWidth="1"/>
    <col min="250" max="254" width="9.140625" customWidth="1"/>
    <col min="255" max="255" width="20.85546875" customWidth="1"/>
    <col min="256" max="256" width="25" customWidth="1"/>
    <col min="505" max="505" width="6.28515625" customWidth="1"/>
    <col min="506" max="510" width="9.140625" customWidth="1"/>
    <col min="511" max="511" width="20.85546875" customWidth="1"/>
    <col min="512" max="512" width="25" customWidth="1"/>
    <col min="761" max="761" width="6.28515625" customWidth="1"/>
    <col min="762" max="766" width="9.140625" customWidth="1"/>
    <col min="767" max="767" width="20.85546875" customWidth="1"/>
    <col min="768" max="768" width="25" customWidth="1"/>
    <col min="1017" max="1017" width="6.28515625" customWidth="1"/>
    <col min="1018" max="1022" width="9.140625" customWidth="1"/>
    <col min="1023" max="1023" width="20.85546875" customWidth="1"/>
    <col min="1024" max="1024" width="25" customWidth="1"/>
    <col min="1273" max="1273" width="6.28515625" customWidth="1"/>
    <col min="1274" max="1278" width="9.140625" customWidth="1"/>
    <col min="1279" max="1279" width="20.85546875" customWidth="1"/>
    <col min="1280" max="1280" width="25" customWidth="1"/>
    <col min="1529" max="1529" width="6.28515625" customWidth="1"/>
    <col min="1530" max="1534" width="9.140625" customWidth="1"/>
    <col min="1535" max="1535" width="20.85546875" customWidth="1"/>
    <col min="1536" max="1536" width="25" customWidth="1"/>
    <col min="1785" max="1785" width="6.28515625" customWidth="1"/>
    <col min="1786" max="1790" width="9.140625" customWidth="1"/>
    <col min="1791" max="1791" width="20.85546875" customWidth="1"/>
    <col min="1792" max="1792" width="25" customWidth="1"/>
    <col min="2041" max="2041" width="6.28515625" customWidth="1"/>
    <col min="2042" max="2046" width="9.140625" customWidth="1"/>
    <col min="2047" max="2047" width="20.85546875" customWidth="1"/>
    <col min="2048" max="2048" width="25" customWidth="1"/>
    <col min="2297" max="2297" width="6.28515625" customWidth="1"/>
    <col min="2298" max="2302" width="9.140625" customWidth="1"/>
    <col min="2303" max="2303" width="20.85546875" customWidth="1"/>
    <col min="2304" max="2304" width="25" customWidth="1"/>
    <col min="2553" max="2553" width="6.28515625" customWidth="1"/>
    <col min="2554" max="2558" width="9.140625" customWidth="1"/>
    <col min="2559" max="2559" width="20.85546875" customWidth="1"/>
    <col min="2560" max="2560" width="25" customWidth="1"/>
    <col min="2809" max="2809" width="6.28515625" customWidth="1"/>
    <col min="2810" max="2814" width="9.140625" customWidth="1"/>
    <col min="2815" max="2815" width="20.85546875" customWidth="1"/>
    <col min="2816" max="2816" width="25" customWidth="1"/>
    <col min="3065" max="3065" width="6.28515625" customWidth="1"/>
    <col min="3066" max="3070" width="9.140625" customWidth="1"/>
    <col min="3071" max="3071" width="20.85546875" customWidth="1"/>
    <col min="3072" max="3072" width="25" customWidth="1"/>
    <col min="3321" max="3321" width="6.28515625" customWidth="1"/>
    <col min="3322" max="3326" width="9.140625" customWidth="1"/>
    <col min="3327" max="3327" width="20.85546875" customWidth="1"/>
    <col min="3328" max="3328" width="25" customWidth="1"/>
    <col min="3577" max="3577" width="6.28515625" customWidth="1"/>
    <col min="3578" max="3582" width="9.140625" customWidth="1"/>
    <col min="3583" max="3583" width="20.85546875" customWidth="1"/>
    <col min="3584" max="3584" width="25" customWidth="1"/>
    <col min="3833" max="3833" width="6.28515625" customWidth="1"/>
    <col min="3834" max="3838" width="9.140625" customWidth="1"/>
    <col min="3839" max="3839" width="20.85546875" customWidth="1"/>
    <col min="3840" max="3840" width="25" customWidth="1"/>
    <col min="4089" max="4089" width="6.28515625" customWidth="1"/>
    <col min="4090" max="4094" width="9.140625" customWidth="1"/>
    <col min="4095" max="4095" width="20.85546875" customWidth="1"/>
    <col min="4096" max="4096" width="25" customWidth="1"/>
    <col min="4345" max="4345" width="6.28515625" customWidth="1"/>
    <col min="4346" max="4350" width="9.140625" customWidth="1"/>
    <col min="4351" max="4351" width="20.85546875" customWidth="1"/>
    <col min="4352" max="4352" width="25" customWidth="1"/>
    <col min="4601" max="4601" width="6.28515625" customWidth="1"/>
    <col min="4602" max="4606" width="9.140625" customWidth="1"/>
    <col min="4607" max="4607" width="20.85546875" customWidth="1"/>
    <col min="4608" max="4608" width="25" customWidth="1"/>
    <col min="4857" max="4857" width="6.28515625" customWidth="1"/>
    <col min="4858" max="4862" width="9.140625" customWidth="1"/>
    <col min="4863" max="4863" width="20.85546875" customWidth="1"/>
    <col min="4864" max="4864" width="25" customWidth="1"/>
    <col min="5113" max="5113" width="6.28515625" customWidth="1"/>
    <col min="5114" max="5118" width="9.140625" customWidth="1"/>
    <col min="5119" max="5119" width="20.85546875" customWidth="1"/>
    <col min="5120" max="5120" width="25" customWidth="1"/>
    <col min="5369" max="5369" width="6.28515625" customWidth="1"/>
    <col min="5370" max="5374" width="9.140625" customWidth="1"/>
    <col min="5375" max="5375" width="20.85546875" customWidth="1"/>
    <col min="5376" max="5376" width="25" customWidth="1"/>
    <col min="5625" max="5625" width="6.28515625" customWidth="1"/>
    <col min="5626" max="5630" width="9.140625" customWidth="1"/>
    <col min="5631" max="5631" width="20.85546875" customWidth="1"/>
    <col min="5632" max="5632" width="25" customWidth="1"/>
    <col min="5881" max="5881" width="6.28515625" customWidth="1"/>
    <col min="5882" max="5886" width="9.140625" customWidth="1"/>
    <col min="5887" max="5887" width="20.85546875" customWidth="1"/>
    <col min="5888" max="5888" width="25" customWidth="1"/>
    <col min="6137" max="6137" width="6.28515625" customWidth="1"/>
    <col min="6138" max="6142" width="9.140625" customWidth="1"/>
    <col min="6143" max="6143" width="20.85546875" customWidth="1"/>
    <col min="6144" max="6144" width="25" customWidth="1"/>
    <col min="6393" max="6393" width="6.28515625" customWidth="1"/>
    <col min="6394" max="6398" width="9.140625" customWidth="1"/>
    <col min="6399" max="6399" width="20.85546875" customWidth="1"/>
    <col min="6400" max="6400" width="25" customWidth="1"/>
    <col min="6649" max="6649" width="6.28515625" customWidth="1"/>
    <col min="6650" max="6654" width="9.140625" customWidth="1"/>
    <col min="6655" max="6655" width="20.85546875" customWidth="1"/>
    <col min="6656" max="6656" width="25" customWidth="1"/>
    <col min="6905" max="6905" width="6.28515625" customWidth="1"/>
    <col min="6906" max="6910" width="9.140625" customWidth="1"/>
    <col min="6911" max="6911" width="20.85546875" customWidth="1"/>
    <col min="6912" max="6912" width="25" customWidth="1"/>
    <col min="7161" max="7161" width="6.28515625" customWidth="1"/>
    <col min="7162" max="7166" width="9.140625" customWidth="1"/>
    <col min="7167" max="7167" width="20.85546875" customWidth="1"/>
    <col min="7168" max="7168" width="25" customWidth="1"/>
    <col min="7417" max="7417" width="6.28515625" customWidth="1"/>
    <col min="7418" max="7422" width="9.140625" customWidth="1"/>
    <col min="7423" max="7423" width="20.85546875" customWidth="1"/>
    <col min="7424" max="7424" width="25" customWidth="1"/>
    <col min="7673" max="7673" width="6.28515625" customWidth="1"/>
    <col min="7674" max="7678" width="9.140625" customWidth="1"/>
    <col min="7679" max="7679" width="20.85546875" customWidth="1"/>
    <col min="7680" max="7680" width="25" customWidth="1"/>
    <col min="7929" max="7929" width="6.28515625" customWidth="1"/>
    <col min="7930" max="7934" width="9.140625" customWidth="1"/>
    <col min="7935" max="7935" width="20.85546875" customWidth="1"/>
    <col min="7936" max="7936" width="25" customWidth="1"/>
    <col min="8185" max="8185" width="6.28515625" customWidth="1"/>
    <col min="8186" max="8190" width="9.140625" customWidth="1"/>
    <col min="8191" max="8191" width="20.85546875" customWidth="1"/>
    <col min="8192" max="8192" width="25" customWidth="1"/>
    <col min="8441" max="8441" width="6.28515625" customWidth="1"/>
    <col min="8442" max="8446" width="9.140625" customWidth="1"/>
    <col min="8447" max="8447" width="20.85546875" customWidth="1"/>
    <col min="8448" max="8448" width="25" customWidth="1"/>
    <col min="8697" max="8697" width="6.28515625" customWidth="1"/>
    <col min="8698" max="8702" width="9.140625" customWidth="1"/>
    <col min="8703" max="8703" width="20.85546875" customWidth="1"/>
    <col min="8704" max="8704" width="25" customWidth="1"/>
    <col min="8953" max="8953" width="6.28515625" customWidth="1"/>
    <col min="8954" max="8958" width="9.140625" customWidth="1"/>
    <col min="8959" max="8959" width="20.85546875" customWidth="1"/>
    <col min="8960" max="8960" width="25" customWidth="1"/>
    <col min="9209" max="9209" width="6.28515625" customWidth="1"/>
    <col min="9210" max="9214" width="9.140625" customWidth="1"/>
    <col min="9215" max="9215" width="20.85546875" customWidth="1"/>
    <col min="9216" max="9216" width="25" customWidth="1"/>
    <col min="9465" max="9465" width="6.28515625" customWidth="1"/>
    <col min="9466" max="9470" width="9.140625" customWidth="1"/>
    <col min="9471" max="9471" width="20.85546875" customWidth="1"/>
    <col min="9472" max="9472" width="25" customWidth="1"/>
    <col min="9721" max="9721" width="6.28515625" customWidth="1"/>
    <col min="9722" max="9726" width="9.140625" customWidth="1"/>
    <col min="9727" max="9727" width="20.85546875" customWidth="1"/>
    <col min="9728" max="9728" width="25" customWidth="1"/>
    <col min="9977" max="9977" width="6.28515625" customWidth="1"/>
    <col min="9978" max="9982" width="9.140625" customWidth="1"/>
    <col min="9983" max="9983" width="20.85546875" customWidth="1"/>
    <col min="9984" max="9984" width="25" customWidth="1"/>
    <col min="10233" max="10233" width="6.28515625" customWidth="1"/>
    <col min="10234" max="10238" width="9.140625" customWidth="1"/>
    <col min="10239" max="10239" width="20.85546875" customWidth="1"/>
    <col min="10240" max="10240" width="25" customWidth="1"/>
    <col min="10489" max="10489" width="6.28515625" customWidth="1"/>
    <col min="10490" max="10494" width="9.140625" customWidth="1"/>
    <col min="10495" max="10495" width="20.85546875" customWidth="1"/>
    <col min="10496" max="10496" width="25" customWidth="1"/>
    <col min="10745" max="10745" width="6.28515625" customWidth="1"/>
    <col min="10746" max="10750" width="9.140625" customWidth="1"/>
    <col min="10751" max="10751" width="20.85546875" customWidth="1"/>
    <col min="10752" max="10752" width="25" customWidth="1"/>
    <col min="11001" max="11001" width="6.28515625" customWidth="1"/>
    <col min="11002" max="11006" width="9.140625" customWidth="1"/>
    <col min="11007" max="11007" width="20.85546875" customWidth="1"/>
    <col min="11008" max="11008" width="25" customWidth="1"/>
    <col min="11257" max="11257" width="6.28515625" customWidth="1"/>
    <col min="11258" max="11262" width="9.140625" customWidth="1"/>
    <col min="11263" max="11263" width="20.85546875" customWidth="1"/>
    <col min="11264" max="11264" width="25" customWidth="1"/>
    <col min="11513" max="11513" width="6.28515625" customWidth="1"/>
    <col min="11514" max="11518" width="9.140625" customWidth="1"/>
    <col min="11519" max="11519" width="20.85546875" customWidth="1"/>
    <col min="11520" max="11520" width="25" customWidth="1"/>
    <col min="11769" max="11769" width="6.28515625" customWidth="1"/>
    <col min="11770" max="11774" width="9.140625" customWidth="1"/>
    <col min="11775" max="11775" width="20.85546875" customWidth="1"/>
    <col min="11776" max="11776" width="25" customWidth="1"/>
    <col min="12025" max="12025" width="6.28515625" customWidth="1"/>
    <col min="12026" max="12030" width="9.140625" customWidth="1"/>
    <col min="12031" max="12031" width="20.85546875" customWidth="1"/>
    <col min="12032" max="12032" width="25" customWidth="1"/>
    <col min="12281" max="12281" width="6.28515625" customWidth="1"/>
    <col min="12282" max="12286" width="9.140625" customWidth="1"/>
    <col min="12287" max="12287" width="20.85546875" customWidth="1"/>
    <col min="12288" max="12288" width="25" customWidth="1"/>
    <col min="12537" max="12537" width="6.28515625" customWidth="1"/>
    <col min="12538" max="12542" width="9.140625" customWidth="1"/>
    <col min="12543" max="12543" width="20.85546875" customWidth="1"/>
    <col min="12544" max="12544" width="25" customWidth="1"/>
    <col min="12793" max="12793" width="6.28515625" customWidth="1"/>
    <col min="12794" max="12798" width="9.140625" customWidth="1"/>
    <col min="12799" max="12799" width="20.85546875" customWidth="1"/>
    <col min="12800" max="12800" width="25" customWidth="1"/>
    <col min="13049" max="13049" width="6.28515625" customWidth="1"/>
    <col min="13050" max="13054" width="9.140625" customWidth="1"/>
    <col min="13055" max="13055" width="20.85546875" customWidth="1"/>
    <col min="13056" max="13056" width="25" customWidth="1"/>
    <col min="13305" max="13305" width="6.28515625" customWidth="1"/>
    <col min="13306" max="13310" width="9.140625" customWidth="1"/>
    <col min="13311" max="13311" width="20.85546875" customWidth="1"/>
    <col min="13312" max="13312" width="25" customWidth="1"/>
    <col min="13561" max="13561" width="6.28515625" customWidth="1"/>
    <col min="13562" max="13566" width="9.140625" customWidth="1"/>
    <col min="13567" max="13567" width="20.85546875" customWidth="1"/>
    <col min="13568" max="13568" width="25" customWidth="1"/>
    <col min="13817" max="13817" width="6.28515625" customWidth="1"/>
    <col min="13818" max="13822" width="9.140625" customWidth="1"/>
    <col min="13823" max="13823" width="20.85546875" customWidth="1"/>
    <col min="13824" max="13824" width="25" customWidth="1"/>
    <col min="14073" max="14073" width="6.28515625" customWidth="1"/>
    <col min="14074" max="14078" width="9.140625" customWidth="1"/>
    <col min="14079" max="14079" width="20.85546875" customWidth="1"/>
    <col min="14080" max="14080" width="25" customWidth="1"/>
    <col min="14329" max="14329" width="6.28515625" customWidth="1"/>
    <col min="14330" max="14334" width="9.140625" customWidth="1"/>
    <col min="14335" max="14335" width="20.85546875" customWidth="1"/>
    <col min="14336" max="14336" width="25" customWidth="1"/>
    <col min="14585" max="14585" width="6.28515625" customWidth="1"/>
    <col min="14586" max="14590" width="9.140625" customWidth="1"/>
    <col min="14591" max="14591" width="20.85546875" customWidth="1"/>
    <col min="14592" max="14592" width="25" customWidth="1"/>
    <col min="14841" max="14841" width="6.28515625" customWidth="1"/>
    <col min="14842" max="14846" width="9.140625" customWidth="1"/>
    <col min="14847" max="14847" width="20.85546875" customWidth="1"/>
    <col min="14848" max="14848" width="25" customWidth="1"/>
    <col min="15097" max="15097" width="6.28515625" customWidth="1"/>
    <col min="15098" max="15102" width="9.140625" customWidth="1"/>
    <col min="15103" max="15103" width="20.85546875" customWidth="1"/>
    <col min="15104" max="15104" width="25" customWidth="1"/>
    <col min="15353" max="15353" width="6.28515625" customWidth="1"/>
    <col min="15354" max="15358" width="9.140625" customWidth="1"/>
    <col min="15359" max="15359" width="20.85546875" customWidth="1"/>
    <col min="15360" max="15360" width="25" customWidth="1"/>
    <col min="15609" max="15609" width="6.28515625" customWidth="1"/>
    <col min="15610" max="15614" width="9.140625" customWidth="1"/>
    <col min="15615" max="15615" width="20.85546875" customWidth="1"/>
    <col min="15616" max="15616" width="25" customWidth="1"/>
    <col min="15865" max="15865" width="6.28515625" customWidth="1"/>
    <col min="15866" max="15870" width="9.140625" customWidth="1"/>
    <col min="15871" max="15871" width="20.85546875" customWidth="1"/>
    <col min="15872" max="15872" width="25" customWidth="1"/>
    <col min="16121" max="16121" width="6.28515625" customWidth="1"/>
    <col min="16122" max="16126" width="9.140625" customWidth="1"/>
    <col min="16127" max="16127" width="20.85546875" customWidth="1"/>
    <col min="16128" max="16128" width="25" customWidth="1"/>
  </cols>
  <sheetData>
    <row r="1" spans="2:12" ht="22.5" customHeight="1" thickBot="1" x14ac:dyDescent="0.3"/>
    <row r="2" spans="2:12" ht="81" customHeight="1" thickBot="1" x14ac:dyDescent="0.3">
      <c r="B2" s="1073" t="s">
        <v>293</v>
      </c>
      <c r="C2" s="1074"/>
      <c r="D2" s="1074"/>
      <c r="E2" s="1074"/>
      <c r="F2" s="1074"/>
      <c r="G2" s="1074"/>
      <c r="H2" s="1074"/>
      <c r="I2" s="1074"/>
      <c r="J2" s="1075"/>
    </row>
    <row r="3" spans="2:12" ht="19.5" thickBot="1" x14ac:dyDescent="0.3">
      <c r="B3" s="1076" t="s">
        <v>292</v>
      </c>
      <c r="C3" s="1077"/>
      <c r="D3" s="1077"/>
      <c r="E3" s="1077"/>
      <c r="F3" s="1077"/>
      <c r="G3" s="1077"/>
      <c r="H3" s="1077"/>
      <c r="I3" s="1077"/>
      <c r="J3" s="1078"/>
    </row>
    <row r="4" spans="2:12" ht="38.25" thickBot="1" x14ac:dyDescent="0.3">
      <c r="B4" s="1079"/>
      <c r="C4" s="1080"/>
      <c r="D4" s="1080"/>
      <c r="E4" s="1080"/>
      <c r="F4" s="1080"/>
      <c r="G4" s="1080"/>
      <c r="H4" s="603" t="s">
        <v>54</v>
      </c>
      <c r="I4" s="16" t="s">
        <v>128</v>
      </c>
      <c r="J4" s="17" t="s">
        <v>53</v>
      </c>
    </row>
    <row r="5" spans="2:12" ht="39.75" customHeight="1" thickBot="1" x14ac:dyDescent="0.3">
      <c r="B5" s="1081" t="s">
        <v>270</v>
      </c>
      <c r="C5" s="1082"/>
      <c r="D5" s="1082"/>
      <c r="E5" s="1082"/>
      <c r="F5" s="1082"/>
      <c r="G5" s="1082"/>
      <c r="H5" s="593">
        <f>SUM('Македонски Брод'!H81)</f>
        <v>0</v>
      </c>
      <c r="I5" s="593">
        <f>H5*10%</f>
        <v>0</v>
      </c>
      <c r="J5" s="660">
        <f>H5+I5</f>
        <v>0</v>
      </c>
      <c r="L5" s="231"/>
    </row>
    <row r="6" spans="2:12" ht="21.75" customHeight="1" thickBot="1" x14ac:dyDescent="0.3">
      <c r="B6" s="1068" t="s">
        <v>129</v>
      </c>
      <c r="C6" s="1069"/>
      <c r="D6" s="1069"/>
      <c r="E6" s="1069"/>
      <c r="F6" s="1069"/>
      <c r="G6" s="1069"/>
      <c r="H6" s="595">
        <f>SUM(H5:H5)</f>
        <v>0</v>
      </c>
      <c r="I6" s="595">
        <f>SUM(I5:I5)</f>
        <v>0</v>
      </c>
      <c r="J6" s="596">
        <f>SUM(J5:J5)</f>
        <v>0</v>
      </c>
    </row>
    <row r="7" spans="2:12" ht="37.5" customHeight="1" x14ac:dyDescent="0.35">
      <c r="B7" s="1083" t="s">
        <v>271</v>
      </c>
      <c r="C7" s="1084"/>
      <c r="D7" s="1084"/>
      <c r="E7" s="1084"/>
      <c r="F7" s="1084"/>
      <c r="G7" s="1085"/>
      <c r="H7" s="594">
        <f>SUM('Демир Хисар'!H154)</f>
        <v>0</v>
      </c>
      <c r="I7" s="590">
        <f>H7*10%</f>
        <v>0</v>
      </c>
      <c r="J7" s="591">
        <f>H7+I7</f>
        <v>0</v>
      </c>
    </row>
    <row r="8" spans="2:12" ht="37.5" customHeight="1" thickBot="1" x14ac:dyDescent="0.4">
      <c r="B8" s="1086" t="s">
        <v>272</v>
      </c>
      <c r="C8" s="1087"/>
      <c r="D8" s="1087"/>
      <c r="E8" s="1087"/>
      <c r="F8" s="1087"/>
      <c r="G8" s="1088"/>
      <c r="H8" s="597">
        <f>SUM('Демир Хисар'!H155)</f>
        <v>0</v>
      </c>
      <c r="I8" s="598">
        <f>H8*10%</f>
        <v>0</v>
      </c>
      <c r="J8" s="599">
        <f>H8+I8</f>
        <v>0</v>
      </c>
    </row>
    <row r="9" spans="2:12" ht="25.5" customHeight="1" thickBot="1" x14ac:dyDescent="0.3">
      <c r="B9" s="1068" t="s">
        <v>201</v>
      </c>
      <c r="C9" s="1069"/>
      <c r="D9" s="1069"/>
      <c r="E9" s="1069"/>
      <c r="F9" s="1069"/>
      <c r="G9" s="1069"/>
      <c r="H9" s="595">
        <f>SUM(H7:H8)</f>
        <v>0</v>
      </c>
      <c r="I9" s="595">
        <f>SUM(I7:I8)</f>
        <v>0</v>
      </c>
      <c r="J9" s="596">
        <f>SUM(J7:J8)</f>
        <v>0</v>
      </c>
      <c r="L9" s="232"/>
    </row>
    <row r="10" spans="2:12" ht="37.5" customHeight="1" x14ac:dyDescent="0.35">
      <c r="B10" s="1083" t="s">
        <v>273</v>
      </c>
      <c r="C10" s="1084"/>
      <c r="D10" s="1084"/>
      <c r="E10" s="1084"/>
      <c r="F10" s="1084"/>
      <c r="G10" s="1085"/>
      <c r="H10" s="594">
        <f>SUM(Кривогаштани!H145)</f>
        <v>0</v>
      </c>
      <c r="I10" s="590">
        <f>H10*10%</f>
        <v>0</v>
      </c>
      <c r="J10" s="591">
        <f>H10+I10</f>
        <v>0</v>
      </c>
    </row>
    <row r="11" spans="2:12" ht="37.5" customHeight="1" thickBot="1" x14ac:dyDescent="0.4">
      <c r="B11" s="1086" t="s">
        <v>274</v>
      </c>
      <c r="C11" s="1087"/>
      <c r="D11" s="1087"/>
      <c r="E11" s="1087"/>
      <c r="F11" s="1087"/>
      <c r="G11" s="1088"/>
      <c r="H11" s="597">
        <f>SUM(Кривогаштани!H146)</f>
        <v>0</v>
      </c>
      <c r="I11" s="598">
        <f>H11*10%</f>
        <v>0</v>
      </c>
      <c r="J11" s="599">
        <f>H11+I11</f>
        <v>0</v>
      </c>
    </row>
    <row r="12" spans="2:12" ht="21.75" customHeight="1" thickBot="1" x14ac:dyDescent="0.3">
      <c r="B12" s="1068" t="s">
        <v>200</v>
      </c>
      <c r="C12" s="1069"/>
      <c r="D12" s="1069"/>
      <c r="E12" s="1069"/>
      <c r="F12" s="1069"/>
      <c r="G12" s="1069"/>
      <c r="H12" s="595">
        <f>SUM(H10:H11)</f>
        <v>0</v>
      </c>
      <c r="I12" s="595">
        <f>SUM(I10:I11)</f>
        <v>0</v>
      </c>
      <c r="J12" s="596">
        <f>SUM(J10:J11)</f>
        <v>0</v>
      </c>
    </row>
    <row r="13" spans="2:12" ht="37.5" customHeight="1" thickBot="1" x14ac:dyDescent="0.4">
      <c r="B13" s="1086" t="s">
        <v>286</v>
      </c>
      <c r="C13" s="1087"/>
      <c r="D13" s="1087"/>
      <c r="E13" s="1087"/>
      <c r="F13" s="1087"/>
      <c r="G13" s="1088"/>
      <c r="H13" s="597">
        <f>SUM(Ресен!H120)</f>
        <v>0</v>
      </c>
      <c r="I13" s="598">
        <f>H13*10%</f>
        <v>0</v>
      </c>
      <c r="J13" s="599">
        <f>H13+I13</f>
        <v>0</v>
      </c>
    </row>
    <row r="14" spans="2:12" ht="21.75" customHeight="1" thickBot="1" x14ac:dyDescent="0.3">
      <c r="B14" s="1068" t="s">
        <v>269</v>
      </c>
      <c r="C14" s="1069"/>
      <c r="D14" s="1069"/>
      <c r="E14" s="1069"/>
      <c r="F14" s="1069"/>
      <c r="G14" s="1069"/>
      <c r="H14" s="595">
        <f>SUM(H13)</f>
        <v>0</v>
      </c>
      <c r="I14" s="595">
        <f>SUM(I13)</f>
        <v>0</v>
      </c>
      <c r="J14" s="596">
        <f>SUM(J13)</f>
        <v>0</v>
      </c>
    </row>
    <row r="15" spans="2:12" ht="19.5" customHeight="1" thickBot="1" x14ac:dyDescent="0.4">
      <c r="B15" s="1070" t="s">
        <v>55</v>
      </c>
      <c r="C15" s="1071"/>
      <c r="D15" s="1071"/>
      <c r="E15" s="1071"/>
      <c r="F15" s="1071"/>
      <c r="G15" s="1071"/>
      <c r="H15" s="1071"/>
      <c r="I15" s="1072"/>
      <c r="J15" s="235">
        <f>SUM(J14,J12,J9,J6)</f>
        <v>0</v>
      </c>
    </row>
    <row r="19" spans="10:10" x14ac:dyDescent="0.25">
      <c r="J19" s="233"/>
    </row>
    <row r="41" spans="2:2" x14ac:dyDescent="0.25">
      <c r="B41" s="9">
        <v>11</v>
      </c>
    </row>
    <row r="44" spans="2:2" x14ac:dyDescent="0.25">
      <c r="B44" s="9">
        <v>12</v>
      </c>
    </row>
    <row r="45" spans="2:2" x14ac:dyDescent="0.25">
      <c r="B45" s="9">
        <v>13</v>
      </c>
    </row>
    <row r="48" spans="2:2" x14ac:dyDescent="0.25">
      <c r="B48" s="9">
        <v>14</v>
      </c>
    </row>
    <row r="49" spans="2:2" x14ac:dyDescent="0.25">
      <c r="B49" s="9">
        <v>15</v>
      </c>
    </row>
    <row r="58" spans="2:2" x14ac:dyDescent="0.25">
      <c r="B58" s="9">
        <v>20</v>
      </c>
    </row>
    <row r="59" spans="2:2" x14ac:dyDescent="0.25">
      <c r="B59" s="236">
        <v>21</v>
      </c>
    </row>
    <row r="60" spans="2:2" x14ac:dyDescent="0.25">
      <c r="B60" s="236">
        <v>22</v>
      </c>
    </row>
    <row r="61" spans="2:2" x14ac:dyDescent="0.25">
      <c r="B61" s="236">
        <v>23</v>
      </c>
    </row>
    <row r="62" spans="2:2" x14ac:dyDescent="0.25">
      <c r="B62" s="236">
        <v>24</v>
      </c>
    </row>
    <row r="63" spans="2:2" x14ac:dyDescent="0.25">
      <c r="B63" s="236">
        <v>25</v>
      </c>
    </row>
    <row r="64" spans="2:2" x14ac:dyDescent="0.25">
      <c r="B64" s="236">
        <v>26</v>
      </c>
    </row>
    <row r="65" spans="2:3" x14ac:dyDescent="0.25">
      <c r="B65" s="236">
        <v>27</v>
      </c>
    </row>
    <row r="66" spans="2:3" x14ac:dyDescent="0.25">
      <c r="B66" s="236">
        <v>28</v>
      </c>
    </row>
    <row r="67" spans="2:3" x14ac:dyDescent="0.25">
      <c r="B67" s="236">
        <v>29</v>
      </c>
    </row>
    <row r="68" spans="2:3" x14ac:dyDescent="0.25">
      <c r="B68" s="236">
        <v>30</v>
      </c>
    </row>
    <row r="69" spans="2:3" x14ac:dyDescent="0.25">
      <c r="B69" s="236">
        <v>31</v>
      </c>
    </row>
    <row r="70" spans="2:3" x14ac:dyDescent="0.25">
      <c r="B70" s="9">
        <v>32</v>
      </c>
    </row>
    <row r="71" spans="2:3" x14ac:dyDescent="0.25">
      <c r="B71" s="9">
        <v>33</v>
      </c>
    </row>
    <row r="73" spans="2:3" x14ac:dyDescent="0.25">
      <c r="B73" s="9">
        <v>34</v>
      </c>
    </row>
    <row r="74" spans="2:3" x14ac:dyDescent="0.25">
      <c r="B74" s="236">
        <v>35</v>
      </c>
      <c r="C74" s="236"/>
    </row>
    <row r="75" spans="2:3" x14ac:dyDescent="0.25">
      <c r="B75" s="236">
        <v>36</v>
      </c>
      <c r="C75" s="236"/>
    </row>
    <row r="76" spans="2:3" x14ac:dyDescent="0.25">
      <c r="B76" s="236">
        <v>37</v>
      </c>
      <c r="C76" s="236"/>
    </row>
    <row r="77" spans="2:3" x14ac:dyDescent="0.25">
      <c r="B77" s="236">
        <v>38</v>
      </c>
      <c r="C77" s="236"/>
    </row>
    <row r="79" spans="2:3" x14ac:dyDescent="0.25">
      <c r="B79" s="9">
        <v>39</v>
      </c>
    </row>
    <row r="80" spans="2:3" x14ac:dyDescent="0.25">
      <c r="B80" s="236">
        <v>40</v>
      </c>
    </row>
    <row r="81" spans="2:2" x14ac:dyDescent="0.25">
      <c r="B81" s="236">
        <v>41</v>
      </c>
    </row>
    <row r="82" spans="2:2" x14ac:dyDescent="0.25">
      <c r="B82" s="236">
        <v>42</v>
      </c>
    </row>
    <row r="83" spans="2:2" x14ac:dyDescent="0.25">
      <c r="B83" s="236">
        <v>43</v>
      </c>
    </row>
    <row r="84" spans="2:2" x14ac:dyDescent="0.25">
      <c r="B84" s="236">
        <v>44</v>
      </c>
    </row>
    <row r="85" spans="2:2" x14ac:dyDescent="0.25">
      <c r="B85" s="9">
        <v>45</v>
      </c>
    </row>
    <row r="88" spans="2:2" x14ac:dyDescent="0.25">
      <c r="B88" s="236">
        <v>46</v>
      </c>
    </row>
    <row r="89" spans="2:2" x14ac:dyDescent="0.25">
      <c r="B89" s="236">
        <v>47</v>
      </c>
    </row>
    <row r="90" spans="2:2" x14ac:dyDescent="0.25">
      <c r="B90" s="236">
        <v>48</v>
      </c>
    </row>
    <row r="91" spans="2:2" x14ac:dyDescent="0.25">
      <c r="B91" s="236">
        <v>49</v>
      </c>
    </row>
    <row r="92" spans="2:2" x14ac:dyDescent="0.25">
      <c r="B92" s="236">
        <v>50</v>
      </c>
    </row>
    <row r="93" spans="2:2" x14ac:dyDescent="0.25">
      <c r="B93" s="236">
        <v>51</v>
      </c>
    </row>
    <row r="94" spans="2:2" x14ac:dyDescent="0.25">
      <c r="B94" s="236">
        <v>52</v>
      </c>
    </row>
    <row r="95" spans="2:2" x14ac:dyDescent="0.25">
      <c r="B95" s="236">
        <v>53</v>
      </c>
    </row>
    <row r="96" spans="2:2" x14ac:dyDescent="0.25">
      <c r="B96" s="236">
        <v>54</v>
      </c>
    </row>
    <row r="97" spans="2:2" ht="16.5" thickBot="1" x14ac:dyDescent="0.3">
      <c r="B97" s="237">
        <v>55</v>
      </c>
    </row>
    <row r="98" spans="2:2" ht="16.5" thickBot="1" x14ac:dyDescent="0.3">
      <c r="B98" s="238"/>
    </row>
    <row r="99" spans="2:2" x14ac:dyDescent="0.25">
      <c r="B99" s="9">
        <v>56</v>
      </c>
    </row>
    <row r="100" spans="2:2" x14ac:dyDescent="0.25">
      <c r="B100" s="9">
        <v>57</v>
      </c>
    </row>
    <row r="101" spans="2:2" x14ac:dyDescent="0.25">
      <c r="B101" s="9">
        <v>58</v>
      </c>
    </row>
    <row r="102" spans="2:2" ht="16.5" thickBot="1" x14ac:dyDescent="0.3"/>
    <row r="103" spans="2:2" ht="16.5" thickBot="1" x14ac:dyDescent="0.3">
      <c r="B103" s="238"/>
    </row>
    <row r="104" spans="2:2" x14ac:dyDescent="0.25">
      <c r="B104" s="239">
        <v>59</v>
      </c>
    </row>
    <row r="105" spans="2:2" x14ac:dyDescent="0.25">
      <c r="B105" s="236">
        <v>60</v>
      </c>
    </row>
    <row r="106" spans="2:2" x14ac:dyDescent="0.25">
      <c r="B106" s="236">
        <v>61</v>
      </c>
    </row>
    <row r="107" spans="2:2" x14ac:dyDescent="0.25">
      <c r="B107" s="236">
        <v>62</v>
      </c>
    </row>
    <row r="108" spans="2:2" x14ac:dyDescent="0.25">
      <c r="B108" s="236">
        <v>63</v>
      </c>
    </row>
    <row r="109" spans="2:2" x14ac:dyDescent="0.25">
      <c r="B109" s="236">
        <v>64</v>
      </c>
    </row>
    <row r="110" spans="2:2" x14ac:dyDescent="0.25">
      <c r="B110" s="236">
        <v>65</v>
      </c>
    </row>
    <row r="111" spans="2:2" x14ac:dyDescent="0.25">
      <c r="B111" s="236">
        <v>66</v>
      </c>
    </row>
    <row r="112" spans="2:2" x14ac:dyDescent="0.25">
      <c r="B112" s="236">
        <v>67</v>
      </c>
    </row>
    <row r="113" spans="2:2" ht="16.5" thickBot="1" x14ac:dyDescent="0.3">
      <c r="B113" s="237">
        <v>68</v>
      </c>
    </row>
    <row r="114" spans="2:2" ht="16.5" thickBot="1" x14ac:dyDescent="0.3">
      <c r="B114" s="238"/>
    </row>
    <row r="115" spans="2:2" x14ac:dyDescent="0.25">
      <c r="B115" s="9">
        <v>69</v>
      </c>
    </row>
    <row r="116" spans="2:2" x14ac:dyDescent="0.25">
      <c r="B116" s="9">
        <v>70</v>
      </c>
    </row>
    <row r="117" spans="2:2" x14ac:dyDescent="0.25">
      <c r="B117" s="9">
        <v>71</v>
      </c>
    </row>
    <row r="120" spans="2:2" x14ac:dyDescent="0.25">
      <c r="B120" s="236">
        <v>72</v>
      </c>
    </row>
    <row r="121" spans="2:2" x14ac:dyDescent="0.25">
      <c r="B121" s="236">
        <v>73</v>
      </c>
    </row>
    <row r="122" spans="2:2" x14ac:dyDescent="0.25">
      <c r="B122" s="236">
        <v>74</v>
      </c>
    </row>
    <row r="123" spans="2:2" x14ac:dyDescent="0.25">
      <c r="B123" s="236">
        <v>75</v>
      </c>
    </row>
    <row r="124" spans="2:2" x14ac:dyDescent="0.25">
      <c r="B124" s="236">
        <v>76</v>
      </c>
    </row>
    <row r="125" spans="2:2" x14ac:dyDescent="0.25">
      <c r="B125" s="236">
        <v>77</v>
      </c>
    </row>
    <row r="126" spans="2:2" x14ac:dyDescent="0.25">
      <c r="B126" s="236">
        <v>78</v>
      </c>
    </row>
    <row r="127" spans="2:2" x14ac:dyDescent="0.25">
      <c r="B127" s="236">
        <v>79</v>
      </c>
    </row>
    <row r="128" spans="2:2" x14ac:dyDescent="0.25">
      <c r="B128" s="236">
        <v>80</v>
      </c>
    </row>
    <row r="129" spans="2:2" x14ac:dyDescent="0.25">
      <c r="B129" s="236">
        <v>81</v>
      </c>
    </row>
    <row r="130" spans="2:2" x14ac:dyDescent="0.25">
      <c r="B130" s="236">
        <v>82</v>
      </c>
    </row>
    <row r="131" spans="2:2" x14ac:dyDescent="0.25">
      <c r="B131" s="236">
        <v>83</v>
      </c>
    </row>
    <row r="132" spans="2:2" x14ac:dyDescent="0.25">
      <c r="B132" s="236">
        <v>84</v>
      </c>
    </row>
    <row r="133" spans="2:2" ht="16.5" thickBot="1" x14ac:dyDescent="0.3">
      <c r="B133" s="237">
        <v>85</v>
      </c>
    </row>
    <row r="134" spans="2:2" ht="16.5" thickBot="1" x14ac:dyDescent="0.3">
      <c r="B134" s="238"/>
    </row>
    <row r="135" spans="2:2" x14ac:dyDescent="0.25">
      <c r="B135" s="9">
        <v>86</v>
      </c>
    </row>
    <row r="136" spans="2:2" x14ac:dyDescent="0.25">
      <c r="B136" s="9">
        <v>87</v>
      </c>
    </row>
    <row r="137" spans="2:2" x14ac:dyDescent="0.25">
      <c r="B137" s="9">
        <v>88</v>
      </c>
    </row>
    <row r="138" spans="2:2" x14ac:dyDescent="0.25">
      <c r="B138" s="9">
        <v>89</v>
      </c>
    </row>
    <row r="139" spans="2:2" x14ac:dyDescent="0.25">
      <c r="B139" s="9">
        <v>90</v>
      </c>
    </row>
    <row r="141" spans="2:2" x14ac:dyDescent="0.25">
      <c r="B141" s="9">
        <v>91</v>
      </c>
    </row>
    <row r="142" spans="2:2" x14ac:dyDescent="0.25">
      <c r="B142" s="9">
        <v>92</v>
      </c>
    </row>
    <row r="143" spans="2:2" x14ac:dyDescent="0.25">
      <c r="B143" s="9">
        <v>93</v>
      </c>
    </row>
    <row r="144" spans="2:2" x14ac:dyDescent="0.25">
      <c r="B144" s="9">
        <v>94</v>
      </c>
    </row>
    <row r="147" spans="2:2" x14ac:dyDescent="0.25">
      <c r="B147" s="9">
        <v>95</v>
      </c>
    </row>
    <row r="148" spans="2:2" ht="16.5" thickBot="1" x14ac:dyDescent="0.3"/>
    <row r="149" spans="2:2" ht="16.5" thickBot="1" x14ac:dyDescent="0.3">
      <c r="B149" s="238"/>
    </row>
    <row r="150" spans="2:2" x14ac:dyDescent="0.25">
      <c r="B150" s="239">
        <v>96</v>
      </c>
    </row>
    <row r="151" spans="2:2" x14ac:dyDescent="0.25">
      <c r="B151" s="236">
        <v>97</v>
      </c>
    </row>
    <row r="152" spans="2:2" x14ac:dyDescent="0.25">
      <c r="B152" s="236">
        <v>98</v>
      </c>
    </row>
    <row r="153" spans="2:2" x14ac:dyDescent="0.25">
      <c r="B153" s="236">
        <v>99</v>
      </c>
    </row>
    <row r="154" spans="2:2" x14ac:dyDescent="0.25">
      <c r="B154" s="236">
        <v>100</v>
      </c>
    </row>
    <row r="155" spans="2:2" x14ac:dyDescent="0.25">
      <c r="B155" s="236">
        <v>101</v>
      </c>
    </row>
    <row r="156" spans="2:2" x14ac:dyDescent="0.25">
      <c r="B156" s="236">
        <v>102</v>
      </c>
    </row>
    <row r="157" spans="2:2" x14ac:dyDescent="0.25">
      <c r="B157" s="236">
        <v>103</v>
      </c>
    </row>
    <row r="158" spans="2:2" x14ac:dyDescent="0.25">
      <c r="B158" s="236">
        <v>104</v>
      </c>
    </row>
    <row r="159" spans="2:2" ht="16.5" thickBot="1" x14ac:dyDescent="0.3">
      <c r="B159" s="237">
        <v>105</v>
      </c>
    </row>
    <row r="160" spans="2:2" ht="16.5" thickBot="1" x14ac:dyDescent="0.3">
      <c r="B160" s="238"/>
    </row>
    <row r="161" spans="2:2" x14ac:dyDescent="0.25">
      <c r="B161" s="9">
        <v>106</v>
      </c>
    </row>
    <row r="162" spans="2:2" x14ac:dyDescent="0.25">
      <c r="B162" s="9">
        <v>107</v>
      </c>
    </row>
    <row r="163" spans="2:2" x14ac:dyDescent="0.25">
      <c r="B163" s="9">
        <v>108</v>
      </c>
    </row>
    <row r="166" spans="2:2" x14ac:dyDescent="0.25">
      <c r="B166" s="236">
        <v>109</v>
      </c>
    </row>
    <row r="167" spans="2:2" x14ac:dyDescent="0.25">
      <c r="B167" s="236">
        <v>110</v>
      </c>
    </row>
    <row r="168" spans="2:2" x14ac:dyDescent="0.25">
      <c r="B168" s="236">
        <v>111</v>
      </c>
    </row>
    <row r="169" spans="2:2" x14ac:dyDescent="0.25">
      <c r="B169" s="236">
        <v>112</v>
      </c>
    </row>
    <row r="170" spans="2:2" x14ac:dyDescent="0.25">
      <c r="B170" s="236">
        <v>113</v>
      </c>
    </row>
    <row r="171" spans="2:2" x14ac:dyDescent="0.25">
      <c r="B171" s="236">
        <v>114</v>
      </c>
    </row>
    <row r="172" spans="2:2" x14ac:dyDescent="0.25">
      <c r="B172" s="236">
        <v>115</v>
      </c>
    </row>
    <row r="173" spans="2:2" x14ac:dyDescent="0.25">
      <c r="B173" s="236">
        <v>116</v>
      </c>
    </row>
    <row r="174" spans="2:2" x14ac:dyDescent="0.25">
      <c r="B174" s="236">
        <v>117</v>
      </c>
    </row>
    <row r="175" spans="2:2" ht="16.5" thickBot="1" x14ac:dyDescent="0.3">
      <c r="B175" s="237">
        <v>118</v>
      </c>
    </row>
    <row r="176" spans="2:2" ht="16.5" thickBot="1" x14ac:dyDescent="0.3">
      <c r="B176" s="238"/>
    </row>
    <row r="177" spans="2:2" x14ac:dyDescent="0.25">
      <c r="B177" s="9">
        <v>119</v>
      </c>
    </row>
    <row r="178" spans="2:2" x14ac:dyDescent="0.25">
      <c r="B178" s="9">
        <v>120</v>
      </c>
    </row>
    <row r="179" spans="2:2" x14ac:dyDescent="0.25">
      <c r="B179" s="9">
        <v>121</v>
      </c>
    </row>
    <row r="183" spans="2:2" x14ac:dyDescent="0.25">
      <c r="B183" s="9">
        <v>122</v>
      </c>
    </row>
    <row r="185" spans="2:2" x14ac:dyDescent="0.25">
      <c r="B185" s="9">
        <v>123</v>
      </c>
    </row>
    <row r="188" spans="2:2" x14ac:dyDescent="0.25">
      <c r="B188" s="9">
        <v>124</v>
      </c>
    </row>
    <row r="192" spans="2:2" x14ac:dyDescent="0.25">
      <c r="B192" s="9">
        <v>125</v>
      </c>
    </row>
    <row r="199" spans="2:2" x14ac:dyDescent="0.25">
      <c r="B199" s="9">
        <v>126</v>
      </c>
    </row>
    <row r="200" spans="2:2" x14ac:dyDescent="0.25">
      <c r="B200" s="9">
        <v>127</v>
      </c>
    </row>
    <row r="201" spans="2:2" x14ac:dyDescent="0.25">
      <c r="B201" s="9">
        <v>128</v>
      </c>
    </row>
    <row r="203" spans="2:2" x14ac:dyDescent="0.25">
      <c r="B203" s="9">
        <v>129</v>
      </c>
    </row>
    <row r="205" spans="2:2" x14ac:dyDescent="0.25">
      <c r="B205" s="9">
        <v>130</v>
      </c>
    </row>
    <row r="217" spans="8:8" x14ac:dyDescent="0.25">
      <c r="H217" s="9">
        <f>SUM(H211:H216)</f>
        <v>0</v>
      </c>
    </row>
  </sheetData>
  <mergeCells count="14">
    <mergeCell ref="B9:G9"/>
    <mergeCell ref="B15:I15"/>
    <mergeCell ref="B2:J2"/>
    <mergeCell ref="B3:J3"/>
    <mergeCell ref="B4:G4"/>
    <mergeCell ref="B5:G5"/>
    <mergeCell ref="B6:G6"/>
    <mergeCell ref="B7:G7"/>
    <mergeCell ref="B8:G8"/>
    <mergeCell ref="B12:G12"/>
    <mergeCell ref="B10:G10"/>
    <mergeCell ref="B11:G11"/>
    <mergeCell ref="B13:G13"/>
    <mergeCell ref="B14:G14"/>
  </mergeCells>
  <pageMargins left="0.70866141732283505" right="0.70866141732283505" top="0.74803149606299202" bottom="0.74803149606299202" header="0.31496062992126" footer="0.31496062992126"/>
  <pageSetup paperSize="9" scale="58" fitToHeight="0" orientation="portrait" r:id="rId1"/>
  <headerFooter>
    <oddHeader>&amp;CРекапитулар за Тендер 5 дел 3</oddHeader>
    <oddFooter>&amp;LТендер 5 дел 3&amp;CРекапитулар за Тендер 5 дел 3&amp;R&amp;N/&amp;N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Кривогаштани</vt:lpstr>
      <vt:lpstr>Демир Хисар</vt:lpstr>
      <vt:lpstr>Македонски Брод</vt:lpstr>
      <vt:lpstr>Ресен</vt:lpstr>
      <vt:lpstr>Тендер3-Дел.4-Рекапитулар </vt:lpstr>
      <vt:lpstr>'Демир Хисар'!Print_Area</vt:lpstr>
      <vt:lpstr>Кривогаштани!Print_Area</vt:lpstr>
      <vt:lpstr>'Македонски Брод'!Print_Area</vt:lpstr>
      <vt:lpstr>Ресен!Print_Area</vt:lpstr>
      <vt:lpstr>'Тендер3-Дел.4-Рекапитулар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Elizabeta Sokolovska</dc:creator>
  <cp:lastModifiedBy>Kostadin Sazdov</cp:lastModifiedBy>
  <cp:lastPrinted>2023-01-03T11:37:06Z</cp:lastPrinted>
  <dcterms:created xsi:type="dcterms:W3CDTF">2021-09-06T05:13:51Z</dcterms:created>
  <dcterms:modified xsi:type="dcterms:W3CDTF">2023-01-03T14:53:52Z</dcterms:modified>
</cp:coreProperties>
</file>